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 Here" sheetId="1" state="visible" r:id="rId1"/>
    <sheet xmlns:r="http://schemas.openxmlformats.org/officeDocument/2006/relationships" name="Settings" sheetId="2" state="visible" r:id="rId2"/>
    <sheet xmlns:r="http://schemas.openxmlformats.org/officeDocument/2006/relationships" name="Gift Ledger" sheetId="3" state="visible" r:id="rId3"/>
    <sheet xmlns:r="http://schemas.openxmlformats.org/officeDocument/2006/relationships" name="Summary" sheetId="4" state="visible" r:id="rId4"/>
  </sheets>
  <definedNames/>
  <calcPr calcId="124519" fullCalcOnLoad="1"/>
</workbook>
</file>

<file path=xl/styles.xml><?xml version="1.0" encoding="utf-8"?>
<styleSheet xmlns="http://schemas.openxmlformats.org/spreadsheetml/2006/main">
  <numFmts count="2">
    <numFmt numFmtId="164" formatCode="$#,##0"/>
    <numFmt numFmtId="165" formatCode="mm/dd/yyyy"/>
  </numFmts>
  <fonts count="7">
    <font>
      <name val="Calibri"/>
      <family val="2"/>
      <color theme="1"/>
      <sz val="11"/>
      <scheme val="minor"/>
    </font>
    <font>
      <name val="Calibri"/>
      <b val="1"/>
      <color rgb="0014241D"/>
      <sz val="18"/>
    </font>
    <font>
      <name val="Calibri"/>
      <color rgb="003F5249"/>
      <sz val="11"/>
    </font>
    <font>
      <name val="Calibri"/>
      <b val="1"/>
      <color rgb="0014241D"/>
      <sz val="11"/>
    </font>
    <font>
      <name val="Calibri"/>
      <color rgb="0014241D"/>
      <sz val="11"/>
    </font>
    <font>
      <name val="Calibri"/>
      <b val="1"/>
      <color rgb="001F4D3A"/>
      <sz val="11"/>
    </font>
    <font>
      <name val="Calibri"/>
      <b val="1"/>
      <color rgb="00FFFDF9"/>
      <sz val="11"/>
    </font>
  </fonts>
  <fills count="6">
    <fill>
      <patternFill/>
    </fill>
    <fill>
      <patternFill patternType="gray125"/>
    </fill>
    <fill>
      <patternFill patternType="solid">
        <fgColor rgb="00EFEAE0"/>
      </patternFill>
    </fill>
    <fill>
      <patternFill patternType="solid">
        <fgColor rgb="001F4D3A"/>
      </patternFill>
    </fill>
    <fill>
      <patternFill patternType="solid">
        <fgColor rgb="00FFFDF9"/>
      </patternFill>
    </fill>
    <fill>
      <patternFill patternType="solid">
        <fgColor rgb="00F7F4EE"/>
      </patternFill>
    </fill>
  </fills>
  <borders count="2">
    <border>
      <left/>
      <right/>
      <top/>
      <bottom/>
      <diagonal/>
    </border>
    <border>
      <left style="thin">
        <color rgb="00DDD5C6"/>
      </left>
      <right style="thin">
        <color rgb="00DDD5C6"/>
      </right>
      <top style="thin">
        <color rgb="00DDD5C6"/>
      </top>
      <bottom style="thin">
        <color rgb="00DDD5C6"/>
      </bottom>
    </border>
  </borders>
  <cellStyleXfs count="1">
    <xf numFmtId="0" fontId="0" fillId="0" borderId="0"/>
  </cellStyleXfs>
  <cellXfs count="21">
    <xf numFmtId="0" fontId="0" fillId="0" borderId="0" pivotButton="0" quotePrefix="0" xfId="0"/>
    <xf numFmtId="0" fontId="1" fillId="0" borderId="0" applyAlignment="1" pivotButton="0" quotePrefix="0" xfId="0">
      <alignment horizontal="left" vertical="center" wrapText="1"/>
    </xf>
    <xf numFmtId="0" fontId="2" fillId="0" borderId="0" applyAlignment="1" pivotButton="0" quotePrefix="0" xfId="0">
      <alignment horizontal="left" vertical="center" wrapText="1"/>
    </xf>
    <xf numFmtId="0" fontId="3" fillId="0" borderId="0" applyAlignment="1" pivotButton="0" quotePrefix="0" xfId="0">
      <alignment horizontal="left" vertical="center" wrapText="1"/>
    </xf>
    <xf numFmtId="0" fontId="4" fillId="0" borderId="0" applyAlignment="1" pivotButton="0" quotePrefix="0" xfId="0">
      <alignment horizontal="left" vertical="center" wrapText="1"/>
    </xf>
    <xf numFmtId="0" fontId="5" fillId="0" borderId="0" applyAlignment="1" pivotButton="0" quotePrefix="0" xfId="0">
      <alignment horizontal="left" vertical="center" wrapText="1"/>
    </xf>
    <xf numFmtId="0" fontId="1" fillId="0" borderId="0" pivotButton="0" quotePrefix="0" xfId="0"/>
    <xf numFmtId="0" fontId="3" fillId="2" borderId="1" applyAlignment="1" pivotButton="0" quotePrefix="0" xfId="0">
      <alignment horizontal="left" vertical="center" wrapText="1"/>
    </xf>
    <xf numFmtId="164" fontId="4" fillId="0" borderId="1" applyAlignment="1" pivotButton="0" quotePrefix="0" xfId="0">
      <alignment horizontal="right" vertical="center"/>
    </xf>
    <xf numFmtId="0" fontId="4" fillId="0" borderId="1" applyAlignment="1" pivotButton="0" quotePrefix="0" xfId="0">
      <alignment horizontal="right" vertical="center"/>
    </xf>
    <xf numFmtId="0" fontId="6" fillId="3" borderId="1" applyAlignment="1" pivotButton="0" quotePrefix="0" xfId="0">
      <alignment horizontal="center" vertical="center"/>
    </xf>
    <xf numFmtId="165" fontId="4" fillId="4" borderId="1" applyAlignment="1" pivotButton="0" quotePrefix="0" xfId="0">
      <alignment horizontal="center" vertical="center"/>
    </xf>
    <xf numFmtId="0" fontId="4" fillId="4" borderId="1" applyAlignment="1" pivotButton="0" quotePrefix="0" xfId="0">
      <alignment horizontal="left" vertical="center" wrapText="1"/>
    </xf>
    <xf numFmtId="164" fontId="4" fillId="4" borderId="1" applyAlignment="1" pivotButton="0" quotePrefix="0" xfId="0">
      <alignment horizontal="right" vertical="center"/>
    </xf>
    <xf numFmtId="0" fontId="4" fillId="4" borderId="1" applyAlignment="1" pivotButton="0" quotePrefix="0" xfId="0">
      <alignment horizontal="center" vertical="center"/>
    </xf>
    <xf numFmtId="165" fontId="4" fillId="5" borderId="1" applyAlignment="1" pivotButton="0" quotePrefix="0" xfId="0">
      <alignment horizontal="center" vertical="center"/>
    </xf>
    <xf numFmtId="0" fontId="4" fillId="5" borderId="1" applyAlignment="1" pivotButton="0" quotePrefix="0" xfId="0">
      <alignment horizontal="left" vertical="center" wrapText="1"/>
    </xf>
    <xf numFmtId="164" fontId="4" fillId="5" borderId="1" applyAlignment="1" pivotButton="0" quotePrefix="0" xfId="0">
      <alignment horizontal="right" vertical="center"/>
    </xf>
    <xf numFmtId="0" fontId="4" fillId="5" borderId="1" applyAlignment="1" pivotButton="0" quotePrefix="0" xfId="0">
      <alignment horizontal="center" vertical="center"/>
    </xf>
    <xf numFmtId="0" fontId="3" fillId="0" borderId="0" pivotButton="0" quotePrefix="0" xfId="0"/>
    <xf numFmtId="1" fontId="4" fillId="0" borderId="1" applyAlignment="1" pivotButton="0" quotePrefix="0" xfId="0">
      <alignment horizontal="right"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18"/>
  <sheetViews>
    <sheetView showGridLines="0" workbookViewId="0">
      <selection activeCell="A1" sqref="A1"/>
    </sheetView>
  </sheetViews>
  <sheetFormatPr baseColWidth="8" defaultRowHeight="15"/>
  <cols>
    <col width="2" customWidth="1" min="1" max="1"/>
    <col width="98" customWidth="1" min="2" max="2"/>
  </cols>
  <sheetData>
    <row r="2" ht="30" customHeight="1">
      <c r="B2" s="1" t="inlineStr">
        <is>
          <t>Family Gift &amp; Form 709 Ledger</t>
        </is>
      </c>
    </row>
    <row r="3" ht="34" customHeight="1">
      <c r="B3" s="2" t="inlineStr">
        <is>
          <t>A simple, year-by-year record of family gifts — so nothing slips past the annual exclusion, and you always know how much lifetime exemption you have left.</t>
        </is>
      </c>
    </row>
    <row r="5">
      <c r="B5" s="3" t="inlineStr">
        <is>
          <t>How to use it</t>
        </is>
      </c>
    </row>
    <row r="6">
      <c r="B6" s="4" t="inlineStr">
        <is>
          <t>1.  On the “Gift Ledger” tab, add one row per gift: date, who gave, who received, amount, and type.</t>
        </is>
      </c>
    </row>
    <row r="7">
      <c r="B7" s="4" t="inlineStr">
        <is>
          <t>2.  The sheet automatically flags any gift over the annual exclusion and the part that counts against the lifetime exemption.</t>
        </is>
      </c>
    </row>
    <row r="8">
      <c r="B8" s="4" t="inlineStr">
        <is>
          <t>3.  The “Summary” tab rolls everything up by recipient and by donor, and tracks lifetime exemption remaining.</t>
        </is>
      </c>
    </row>
    <row r="9">
      <c r="B9" s="4" t="inlineStr">
        <is>
          <t>4.  Update the figures on the “Settings” tab each year (the IRS indexes them).</t>
        </is>
      </c>
    </row>
    <row r="11">
      <c r="B11" s="3" t="inlineStr">
        <is>
          <t>2026 figures built in</t>
        </is>
      </c>
    </row>
    <row r="12">
      <c r="B12" s="4" t="inlineStr">
        <is>
          <t>•  Annual gift exclusion: $19,000 per recipient, per donor  ($38,000 if a married couple splits a gift).</t>
        </is>
      </c>
    </row>
    <row r="13">
      <c r="B13" s="4" t="inlineStr">
        <is>
          <t>•  Lifetime gift &amp; estate exemption: ~$15,000,000 per person.</t>
        </is>
      </c>
    </row>
    <row r="14" ht="30" customHeight="1">
      <c r="B14" s="4" t="inlineStr">
        <is>
          <t>•  A gift over the annual exclusion to one person generally requires a Form 709 (no tax usually due — it draws on the lifetime exemption).</t>
        </is>
      </c>
    </row>
    <row r="16" ht="28" customHeight="1">
      <c r="B16" s="2" t="inlineStr">
        <is>
          <t>This is a record-keeping aid, not tax advice. Confirm current figures with your CPA and the IRS each year.</t>
        </is>
      </c>
    </row>
    <row r="18">
      <c r="B18" s="5" t="inlineStr">
        <is>
          <t>Built by Family Matters — the coordination hub for your family matters.  myfamilymatters.com</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B2:C6"/>
  <sheetViews>
    <sheetView showGridLines="0" workbookViewId="0">
      <selection activeCell="A1" sqref="A1"/>
    </sheetView>
  </sheetViews>
  <sheetFormatPr baseColWidth="8" defaultRowHeight="15"/>
  <cols>
    <col width="2" customWidth="1" min="1" max="1"/>
    <col width="44" customWidth="1" min="2" max="2"/>
    <col width="20" customWidth="1" min="3" max="3"/>
  </cols>
  <sheetData>
    <row r="2">
      <c r="B2" s="6" t="inlineStr">
        <is>
          <t>Settings (update yearly)</t>
        </is>
      </c>
    </row>
    <row r="4">
      <c r="B4" s="7" t="inlineStr">
        <is>
          <t>Annual exclusion (per recipient, per donor)</t>
        </is>
      </c>
      <c r="C4" s="8" t="n">
        <v>19000</v>
      </c>
    </row>
    <row r="5">
      <c r="B5" s="7" t="inlineStr">
        <is>
          <t>Lifetime exemption (per person)</t>
        </is>
      </c>
      <c r="C5" s="8" t="n">
        <v>15000000</v>
      </c>
    </row>
    <row r="6">
      <c r="B6" s="7" t="inlineStr">
        <is>
          <t>Tax year</t>
        </is>
      </c>
      <c r="C6" s="9" t="n">
        <v>2026</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K201"/>
  <sheetViews>
    <sheetView showGridLines="0" workbookViewId="0">
      <pane ySplit="1" topLeftCell="A2" activePane="bottomLeft" state="frozen"/>
      <selection pane="bottomLeft" activeCell="A1" sqref="A1"/>
    </sheetView>
  </sheetViews>
  <sheetFormatPr baseColWidth="8" defaultRowHeight="15"/>
  <cols>
    <col width="12" customWidth="1" min="1" max="1"/>
    <col width="18" customWidth="1" min="2" max="2"/>
    <col width="18" customWidth="1" min="3" max="3"/>
    <col width="16" customWidth="1" min="4" max="4"/>
    <col width="18" customWidth="1" min="5" max="5"/>
    <col width="14" customWidth="1" min="6" max="6"/>
    <col width="15" customWidth="1" min="7" max="7"/>
    <col width="16" customWidth="1" min="8" max="8"/>
    <col width="17" customWidth="1" min="9" max="9"/>
    <col width="12" customWidth="1" min="10" max="10"/>
    <col width="26" customWidth="1" min="11" max="11"/>
  </cols>
  <sheetData>
    <row r="1" ht="30" customHeight="1">
      <c r="A1" s="10" t="inlineStr">
        <is>
          <t>Date</t>
        </is>
      </c>
      <c r="B1" s="10" t="inlineStr">
        <is>
          <t>Donor</t>
        </is>
      </c>
      <c r="C1" s="10" t="inlineStr">
        <is>
          <t>Recipient</t>
        </is>
      </c>
      <c r="D1" s="10" t="inlineStr">
        <is>
          <t>Relationship</t>
        </is>
      </c>
      <c r="E1" s="10" t="inlineStr">
        <is>
          <t>Gift type</t>
        </is>
      </c>
      <c r="F1" s="10" t="inlineStr">
        <is>
          <t>Amount</t>
        </is>
      </c>
      <c r="G1" s="10" t="inlineStr">
        <is>
          <t>Split w/ spouse?</t>
        </is>
      </c>
      <c r="H1" s="10" t="inlineStr">
        <is>
          <t>Exclusion applied</t>
        </is>
      </c>
      <c r="I1" s="10" t="inlineStr">
        <is>
          <t>Counts vs. lifetime</t>
        </is>
      </c>
      <c r="J1" s="10" t="inlineStr">
        <is>
          <t>709 needed?</t>
        </is>
      </c>
      <c r="K1" s="10" t="inlineStr">
        <is>
          <t>Notes</t>
        </is>
      </c>
    </row>
    <row r="2">
      <c r="A2" s="11" t="n">
        <v>46037</v>
      </c>
      <c r="B2" s="12" t="inlineStr">
        <is>
          <t>Mom &amp; Dad</t>
        </is>
      </c>
      <c r="C2" s="12" t="inlineStr">
        <is>
          <t>Sarah</t>
        </is>
      </c>
      <c r="D2" s="12" t="inlineStr">
        <is>
          <t>Daughter</t>
        </is>
      </c>
      <c r="E2" s="12" t="inlineStr">
        <is>
          <t>529 contribution</t>
        </is>
      </c>
      <c r="F2" s="13" t="n">
        <v>30000</v>
      </c>
      <c r="G2" s="14" t="inlineStr">
        <is>
          <t>Yes</t>
        </is>
      </c>
      <c r="H2" s="13">
        <f>IF($F2="","",MIN($F2,IF($G2="Yes",Settings!$C$4*2,Settings!$C$4)))</f>
        <v/>
      </c>
      <c r="I2" s="13">
        <f>IF($F2="","",MAX(0,$F2-IF($G2="Yes",Settings!$C$4*2,Settings!$C$4)))</f>
        <v/>
      </c>
      <c r="J2" s="14">
        <f>IF($F2="","",IF($F2&gt;IF($G2="Yes",Settings!$C$4*2,Settings!$C$4),"Yes","No"))</f>
        <v/>
      </c>
      <c r="K2" s="12" t="inlineStr">
        <is>
          <t>Front-loaded college fund</t>
        </is>
      </c>
    </row>
    <row r="3">
      <c r="A3" s="15" t="n"/>
      <c r="B3" s="16" t="n"/>
      <c r="C3" s="16" t="n"/>
      <c r="D3" s="16" t="n"/>
      <c r="E3" s="16" t="n"/>
      <c r="F3" s="17" t="n"/>
      <c r="G3" s="18" t="n"/>
      <c r="H3" s="17">
        <f>IF($F3="","",MIN($F3,IF($G3="Yes",Settings!$C$4*2,Settings!$C$4)))</f>
        <v/>
      </c>
      <c r="I3" s="17">
        <f>IF($F3="","",MAX(0,$F3-IF($G3="Yes",Settings!$C$4*2,Settings!$C$4)))</f>
        <v/>
      </c>
      <c r="J3" s="18">
        <f>IF($F3="","",IF($F3&gt;IF($G3="Yes",Settings!$C$4*2,Settings!$C$4),"Yes","No"))</f>
        <v/>
      </c>
      <c r="K3" s="16" t="n"/>
    </row>
    <row r="4">
      <c r="A4" s="11" t="n"/>
      <c r="B4" s="12" t="n"/>
      <c r="C4" s="12" t="n"/>
      <c r="D4" s="12" t="n"/>
      <c r="E4" s="12" t="n"/>
      <c r="F4" s="13" t="n"/>
      <c r="G4" s="14" t="n"/>
      <c r="H4" s="13">
        <f>IF($F4="","",MIN($F4,IF($G4="Yes",Settings!$C$4*2,Settings!$C$4)))</f>
        <v/>
      </c>
      <c r="I4" s="13">
        <f>IF($F4="","",MAX(0,$F4-IF($G4="Yes",Settings!$C$4*2,Settings!$C$4)))</f>
        <v/>
      </c>
      <c r="J4" s="14">
        <f>IF($F4="","",IF($F4&gt;IF($G4="Yes",Settings!$C$4*2,Settings!$C$4),"Yes","No"))</f>
        <v/>
      </c>
      <c r="K4" s="12" t="n"/>
    </row>
    <row r="5">
      <c r="A5" s="15" t="n"/>
      <c r="B5" s="16" t="n"/>
      <c r="C5" s="16" t="n"/>
      <c r="D5" s="16" t="n"/>
      <c r="E5" s="16" t="n"/>
      <c r="F5" s="17" t="n"/>
      <c r="G5" s="18" t="n"/>
      <c r="H5" s="17">
        <f>IF($F5="","",MIN($F5,IF($G5="Yes",Settings!$C$4*2,Settings!$C$4)))</f>
        <v/>
      </c>
      <c r="I5" s="17">
        <f>IF($F5="","",MAX(0,$F5-IF($G5="Yes",Settings!$C$4*2,Settings!$C$4)))</f>
        <v/>
      </c>
      <c r="J5" s="18">
        <f>IF($F5="","",IF($F5&gt;IF($G5="Yes",Settings!$C$4*2,Settings!$C$4),"Yes","No"))</f>
        <v/>
      </c>
      <c r="K5" s="16" t="n"/>
    </row>
    <row r="6">
      <c r="A6" s="11" t="n"/>
      <c r="B6" s="12" t="n"/>
      <c r="C6" s="12" t="n"/>
      <c r="D6" s="12" t="n"/>
      <c r="E6" s="12" t="n"/>
      <c r="F6" s="13" t="n"/>
      <c r="G6" s="14" t="n"/>
      <c r="H6" s="13">
        <f>IF($F6="","",MIN($F6,IF($G6="Yes",Settings!$C$4*2,Settings!$C$4)))</f>
        <v/>
      </c>
      <c r="I6" s="13">
        <f>IF($F6="","",MAX(0,$F6-IF($G6="Yes",Settings!$C$4*2,Settings!$C$4)))</f>
        <v/>
      </c>
      <c r="J6" s="14">
        <f>IF($F6="","",IF($F6&gt;IF($G6="Yes",Settings!$C$4*2,Settings!$C$4),"Yes","No"))</f>
        <v/>
      </c>
      <c r="K6" s="12" t="n"/>
    </row>
    <row r="7">
      <c r="A7" s="15" t="n"/>
      <c r="B7" s="16" t="n"/>
      <c r="C7" s="16" t="n"/>
      <c r="D7" s="16" t="n"/>
      <c r="E7" s="16" t="n"/>
      <c r="F7" s="17" t="n"/>
      <c r="G7" s="18" t="n"/>
      <c r="H7" s="17">
        <f>IF($F7="","",MIN($F7,IF($G7="Yes",Settings!$C$4*2,Settings!$C$4)))</f>
        <v/>
      </c>
      <c r="I7" s="17">
        <f>IF($F7="","",MAX(0,$F7-IF($G7="Yes",Settings!$C$4*2,Settings!$C$4)))</f>
        <v/>
      </c>
      <c r="J7" s="18">
        <f>IF($F7="","",IF($F7&gt;IF($G7="Yes",Settings!$C$4*2,Settings!$C$4),"Yes","No"))</f>
        <v/>
      </c>
      <c r="K7" s="16" t="n"/>
    </row>
    <row r="8">
      <c r="A8" s="11" t="n"/>
      <c r="B8" s="12" t="n"/>
      <c r="C8" s="12" t="n"/>
      <c r="D8" s="12" t="n"/>
      <c r="E8" s="12" t="n"/>
      <c r="F8" s="13" t="n"/>
      <c r="G8" s="14" t="n"/>
      <c r="H8" s="13">
        <f>IF($F8="","",MIN($F8,IF($G8="Yes",Settings!$C$4*2,Settings!$C$4)))</f>
        <v/>
      </c>
      <c r="I8" s="13">
        <f>IF($F8="","",MAX(0,$F8-IF($G8="Yes",Settings!$C$4*2,Settings!$C$4)))</f>
        <v/>
      </c>
      <c r="J8" s="14">
        <f>IF($F8="","",IF($F8&gt;IF($G8="Yes",Settings!$C$4*2,Settings!$C$4),"Yes","No"))</f>
        <v/>
      </c>
      <c r="K8" s="12" t="n"/>
    </row>
    <row r="9">
      <c r="A9" s="15" t="n"/>
      <c r="B9" s="16" t="n"/>
      <c r="C9" s="16" t="n"/>
      <c r="D9" s="16" t="n"/>
      <c r="E9" s="16" t="n"/>
      <c r="F9" s="17" t="n"/>
      <c r="G9" s="18" t="n"/>
      <c r="H9" s="17">
        <f>IF($F9="","",MIN($F9,IF($G9="Yes",Settings!$C$4*2,Settings!$C$4)))</f>
        <v/>
      </c>
      <c r="I9" s="17">
        <f>IF($F9="","",MAX(0,$F9-IF($G9="Yes",Settings!$C$4*2,Settings!$C$4)))</f>
        <v/>
      </c>
      <c r="J9" s="18">
        <f>IF($F9="","",IF($F9&gt;IF($G9="Yes",Settings!$C$4*2,Settings!$C$4),"Yes","No"))</f>
        <v/>
      </c>
      <c r="K9" s="16" t="n"/>
    </row>
    <row r="10">
      <c r="A10" s="11" t="n"/>
      <c r="B10" s="12" t="n"/>
      <c r="C10" s="12" t="n"/>
      <c r="D10" s="12" t="n"/>
      <c r="E10" s="12" t="n"/>
      <c r="F10" s="13" t="n"/>
      <c r="G10" s="14" t="n"/>
      <c r="H10" s="13">
        <f>IF($F10="","",MIN($F10,IF($G10="Yes",Settings!$C$4*2,Settings!$C$4)))</f>
        <v/>
      </c>
      <c r="I10" s="13">
        <f>IF($F10="","",MAX(0,$F10-IF($G10="Yes",Settings!$C$4*2,Settings!$C$4)))</f>
        <v/>
      </c>
      <c r="J10" s="14">
        <f>IF($F10="","",IF($F10&gt;IF($G10="Yes",Settings!$C$4*2,Settings!$C$4),"Yes","No"))</f>
        <v/>
      </c>
      <c r="K10" s="12" t="n"/>
    </row>
    <row r="11">
      <c r="A11" s="15" t="n"/>
      <c r="B11" s="16" t="n"/>
      <c r="C11" s="16" t="n"/>
      <c r="D11" s="16" t="n"/>
      <c r="E11" s="16" t="n"/>
      <c r="F11" s="17" t="n"/>
      <c r="G11" s="18" t="n"/>
      <c r="H11" s="17">
        <f>IF($F11="","",MIN($F11,IF($G11="Yes",Settings!$C$4*2,Settings!$C$4)))</f>
        <v/>
      </c>
      <c r="I11" s="17">
        <f>IF($F11="","",MAX(0,$F11-IF($G11="Yes",Settings!$C$4*2,Settings!$C$4)))</f>
        <v/>
      </c>
      <c r="J11" s="18">
        <f>IF($F11="","",IF($F11&gt;IF($G11="Yes",Settings!$C$4*2,Settings!$C$4),"Yes","No"))</f>
        <v/>
      </c>
      <c r="K11" s="16" t="n"/>
    </row>
    <row r="12">
      <c r="A12" s="11" t="n"/>
      <c r="B12" s="12" t="n"/>
      <c r="C12" s="12" t="n"/>
      <c r="D12" s="12" t="n"/>
      <c r="E12" s="12" t="n"/>
      <c r="F12" s="13" t="n"/>
      <c r="G12" s="14" t="n"/>
      <c r="H12" s="13">
        <f>IF($F12="","",MIN($F12,IF($G12="Yes",Settings!$C$4*2,Settings!$C$4)))</f>
        <v/>
      </c>
      <c r="I12" s="13">
        <f>IF($F12="","",MAX(0,$F12-IF($G12="Yes",Settings!$C$4*2,Settings!$C$4)))</f>
        <v/>
      </c>
      <c r="J12" s="14">
        <f>IF($F12="","",IF($F12&gt;IF($G12="Yes",Settings!$C$4*2,Settings!$C$4),"Yes","No"))</f>
        <v/>
      </c>
      <c r="K12" s="12" t="n"/>
    </row>
    <row r="13">
      <c r="A13" s="15" t="n"/>
      <c r="B13" s="16" t="n"/>
      <c r="C13" s="16" t="n"/>
      <c r="D13" s="16" t="n"/>
      <c r="E13" s="16" t="n"/>
      <c r="F13" s="17" t="n"/>
      <c r="G13" s="18" t="n"/>
      <c r="H13" s="17">
        <f>IF($F13="","",MIN($F13,IF($G13="Yes",Settings!$C$4*2,Settings!$C$4)))</f>
        <v/>
      </c>
      <c r="I13" s="17">
        <f>IF($F13="","",MAX(0,$F13-IF($G13="Yes",Settings!$C$4*2,Settings!$C$4)))</f>
        <v/>
      </c>
      <c r="J13" s="18">
        <f>IF($F13="","",IF($F13&gt;IF($G13="Yes",Settings!$C$4*2,Settings!$C$4),"Yes","No"))</f>
        <v/>
      </c>
      <c r="K13" s="16" t="n"/>
    </row>
    <row r="14">
      <c r="A14" s="11" t="n"/>
      <c r="B14" s="12" t="n"/>
      <c r="C14" s="12" t="n"/>
      <c r="D14" s="12" t="n"/>
      <c r="E14" s="12" t="n"/>
      <c r="F14" s="13" t="n"/>
      <c r="G14" s="14" t="n"/>
      <c r="H14" s="13">
        <f>IF($F14="","",MIN($F14,IF($G14="Yes",Settings!$C$4*2,Settings!$C$4)))</f>
        <v/>
      </c>
      <c r="I14" s="13">
        <f>IF($F14="","",MAX(0,$F14-IF($G14="Yes",Settings!$C$4*2,Settings!$C$4)))</f>
        <v/>
      </c>
      <c r="J14" s="14">
        <f>IF($F14="","",IF($F14&gt;IF($G14="Yes",Settings!$C$4*2,Settings!$C$4),"Yes","No"))</f>
        <v/>
      </c>
      <c r="K14" s="12" t="n"/>
    </row>
    <row r="15">
      <c r="A15" s="15" t="n"/>
      <c r="B15" s="16" t="n"/>
      <c r="C15" s="16" t="n"/>
      <c r="D15" s="16" t="n"/>
      <c r="E15" s="16" t="n"/>
      <c r="F15" s="17" t="n"/>
      <c r="G15" s="18" t="n"/>
      <c r="H15" s="17">
        <f>IF($F15="","",MIN($F15,IF($G15="Yes",Settings!$C$4*2,Settings!$C$4)))</f>
        <v/>
      </c>
      <c r="I15" s="17">
        <f>IF($F15="","",MAX(0,$F15-IF($G15="Yes",Settings!$C$4*2,Settings!$C$4)))</f>
        <v/>
      </c>
      <c r="J15" s="18">
        <f>IF($F15="","",IF($F15&gt;IF($G15="Yes",Settings!$C$4*2,Settings!$C$4),"Yes","No"))</f>
        <v/>
      </c>
      <c r="K15" s="16" t="n"/>
    </row>
    <row r="16">
      <c r="A16" s="11" t="n"/>
      <c r="B16" s="12" t="n"/>
      <c r="C16" s="12" t="n"/>
      <c r="D16" s="12" t="n"/>
      <c r="E16" s="12" t="n"/>
      <c r="F16" s="13" t="n"/>
      <c r="G16" s="14" t="n"/>
      <c r="H16" s="13">
        <f>IF($F16="","",MIN($F16,IF($G16="Yes",Settings!$C$4*2,Settings!$C$4)))</f>
        <v/>
      </c>
      <c r="I16" s="13">
        <f>IF($F16="","",MAX(0,$F16-IF($G16="Yes",Settings!$C$4*2,Settings!$C$4)))</f>
        <v/>
      </c>
      <c r="J16" s="14">
        <f>IF($F16="","",IF($F16&gt;IF($G16="Yes",Settings!$C$4*2,Settings!$C$4),"Yes","No"))</f>
        <v/>
      </c>
      <c r="K16" s="12" t="n"/>
    </row>
    <row r="17">
      <c r="A17" s="15" t="n"/>
      <c r="B17" s="16" t="n"/>
      <c r="C17" s="16" t="n"/>
      <c r="D17" s="16" t="n"/>
      <c r="E17" s="16" t="n"/>
      <c r="F17" s="17" t="n"/>
      <c r="G17" s="18" t="n"/>
      <c r="H17" s="17">
        <f>IF($F17="","",MIN($F17,IF($G17="Yes",Settings!$C$4*2,Settings!$C$4)))</f>
        <v/>
      </c>
      <c r="I17" s="17">
        <f>IF($F17="","",MAX(0,$F17-IF($G17="Yes",Settings!$C$4*2,Settings!$C$4)))</f>
        <v/>
      </c>
      <c r="J17" s="18">
        <f>IF($F17="","",IF($F17&gt;IF($G17="Yes",Settings!$C$4*2,Settings!$C$4),"Yes","No"))</f>
        <v/>
      </c>
      <c r="K17" s="16" t="n"/>
    </row>
    <row r="18">
      <c r="A18" s="11" t="n"/>
      <c r="B18" s="12" t="n"/>
      <c r="C18" s="12" t="n"/>
      <c r="D18" s="12" t="n"/>
      <c r="E18" s="12" t="n"/>
      <c r="F18" s="13" t="n"/>
      <c r="G18" s="14" t="n"/>
      <c r="H18" s="13">
        <f>IF($F18="","",MIN($F18,IF($G18="Yes",Settings!$C$4*2,Settings!$C$4)))</f>
        <v/>
      </c>
      <c r="I18" s="13">
        <f>IF($F18="","",MAX(0,$F18-IF($G18="Yes",Settings!$C$4*2,Settings!$C$4)))</f>
        <v/>
      </c>
      <c r="J18" s="14">
        <f>IF($F18="","",IF($F18&gt;IF($G18="Yes",Settings!$C$4*2,Settings!$C$4),"Yes","No"))</f>
        <v/>
      </c>
      <c r="K18" s="12" t="n"/>
    </row>
    <row r="19">
      <c r="A19" s="15" t="n"/>
      <c r="B19" s="16" t="n"/>
      <c r="C19" s="16" t="n"/>
      <c r="D19" s="16" t="n"/>
      <c r="E19" s="16" t="n"/>
      <c r="F19" s="17" t="n"/>
      <c r="G19" s="18" t="n"/>
      <c r="H19" s="17">
        <f>IF($F19="","",MIN($F19,IF($G19="Yes",Settings!$C$4*2,Settings!$C$4)))</f>
        <v/>
      </c>
      <c r="I19" s="17">
        <f>IF($F19="","",MAX(0,$F19-IF($G19="Yes",Settings!$C$4*2,Settings!$C$4)))</f>
        <v/>
      </c>
      <c r="J19" s="18">
        <f>IF($F19="","",IF($F19&gt;IF($G19="Yes",Settings!$C$4*2,Settings!$C$4),"Yes","No"))</f>
        <v/>
      </c>
      <c r="K19" s="16" t="n"/>
    </row>
    <row r="20">
      <c r="A20" s="11" t="n"/>
      <c r="B20" s="12" t="n"/>
      <c r="C20" s="12" t="n"/>
      <c r="D20" s="12" t="n"/>
      <c r="E20" s="12" t="n"/>
      <c r="F20" s="13" t="n"/>
      <c r="G20" s="14" t="n"/>
      <c r="H20" s="13">
        <f>IF($F20="","",MIN($F20,IF($G20="Yes",Settings!$C$4*2,Settings!$C$4)))</f>
        <v/>
      </c>
      <c r="I20" s="13">
        <f>IF($F20="","",MAX(0,$F20-IF($G20="Yes",Settings!$C$4*2,Settings!$C$4)))</f>
        <v/>
      </c>
      <c r="J20" s="14">
        <f>IF($F20="","",IF($F20&gt;IF($G20="Yes",Settings!$C$4*2,Settings!$C$4),"Yes","No"))</f>
        <v/>
      </c>
      <c r="K20" s="12" t="n"/>
    </row>
    <row r="21">
      <c r="A21" s="15" t="n"/>
      <c r="B21" s="16" t="n"/>
      <c r="C21" s="16" t="n"/>
      <c r="D21" s="16" t="n"/>
      <c r="E21" s="16" t="n"/>
      <c r="F21" s="17" t="n"/>
      <c r="G21" s="18" t="n"/>
      <c r="H21" s="17">
        <f>IF($F21="","",MIN($F21,IF($G21="Yes",Settings!$C$4*2,Settings!$C$4)))</f>
        <v/>
      </c>
      <c r="I21" s="17">
        <f>IF($F21="","",MAX(0,$F21-IF($G21="Yes",Settings!$C$4*2,Settings!$C$4)))</f>
        <v/>
      </c>
      <c r="J21" s="18">
        <f>IF($F21="","",IF($F21&gt;IF($G21="Yes",Settings!$C$4*2,Settings!$C$4),"Yes","No"))</f>
        <v/>
      </c>
      <c r="K21" s="16" t="n"/>
    </row>
    <row r="22">
      <c r="A22" s="11" t="n"/>
      <c r="B22" s="12" t="n"/>
      <c r="C22" s="12" t="n"/>
      <c r="D22" s="12" t="n"/>
      <c r="E22" s="12" t="n"/>
      <c r="F22" s="13" t="n"/>
      <c r="G22" s="14" t="n"/>
      <c r="H22" s="13">
        <f>IF($F22="","",MIN($F22,IF($G22="Yes",Settings!$C$4*2,Settings!$C$4)))</f>
        <v/>
      </c>
      <c r="I22" s="13">
        <f>IF($F22="","",MAX(0,$F22-IF($G22="Yes",Settings!$C$4*2,Settings!$C$4)))</f>
        <v/>
      </c>
      <c r="J22" s="14">
        <f>IF($F22="","",IF($F22&gt;IF($G22="Yes",Settings!$C$4*2,Settings!$C$4),"Yes","No"))</f>
        <v/>
      </c>
      <c r="K22" s="12" t="n"/>
    </row>
    <row r="23">
      <c r="A23" s="15" t="n"/>
      <c r="B23" s="16" t="n"/>
      <c r="C23" s="16" t="n"/>
      <c r="D23" s="16" t="n"/>
      <c r="E23" s="16" t="n"/>
      <c r="F23" s="17" t="n"/>
      <c r="G23" s="18" t="n"/>
      <c r="H23" s="17">
        <f>IF($F23="","",MIN($F23,IF($G23="Yes",Settings!$C$4*2,Settings!$C$4)))</f>
        <v/>
      </c>
      <c r="I23" s="17">
        <f>IF($F23="","",MAX(0,$F23-IF($G23="Yes",Settings!$C$4*2,Settings!$C$4)))</f>
        <v/>
      </c>
      <c r="J23" s="18">
        <f>IF($F23="","",IF($F23&gt;IF($G23="Yes",Settings!$C$4*2,Settings!$C$4),"Yes","No"))</f>
        <v/>
      </c>
      <c r="K23" s="16" t="n"/>
    </row>
    <row r="24">
      <c r="A24" s="11" t="n"/>
      <c r="B24" s="12" t="n"/>
      <c r="C24" s="12" t="n"/>
      <c r="D24" s="12" t="n"/>
      <c r="E24" s="12" t="n"/>
      <c r="F24" s="13" t="n"/>
      <c r="G24" s="14" t="n"/>
      <c r="H24" s="13">
        <f>IF($F24="","",MIN($F24,IF($G24="Yes",Settings!$C$4*2,Settings!$C$4)))</f>
        <v/>
      </c>
      <c r="I24" s="13">
        <f>IF($F24="","",MAX(0,$F24-IF($G24="Yes",Settings!$C$4*2,Settings!$C$4)))</f>
        <v/>
      </c>
      <c r="J24" s="14">
        <f>IF($F24="","",IF($F24&gt;IF($G24="Yes",Settings!$C$4*2,Settings!$C$4),"Yes","No"))</f>
        <v/>
      </c>
      <c r="K24" s="12" t="n"/>
    </row>
    <row r="25">
      <c r="A25" s="15" t="n"/>
      <c r="B25" s="16" t="n"/>
      <c r="C25" s="16" t="n"/>
      <c r="D25" s="16" t="n"/>
      <c r="E25" s="16" t="n"/>
      <c r="F25" s="17" t="n"/>
      <c r="G25" s="18" t="n"/>
      <c r="H25" s="17">
        <f>IF($F25="","",MIN($F25,IF($G25="Yes",Settings!$C$4*2,Settings!$C$4)))</f>
        <v/>
      </c>
      <c r="I25" s="17">
        <f>IF($F25="","",MAX(0,$F25-IF($G25="Yes",Settings!$C$4*2,Settings!$C$4)))</f>
        <v/>
      </c>
      <c r="J25" s="18">
        <f>IF($F25="","",IF($F25&gt;IF($G25="Yes",Settings!$C$4*2,Settings!$C$4),"Yes","No"))</f>
        <v/>
      </c>
      <c r="K25" s="16" t="n"/>
    </row>
    <row r="26">
      <c r="A26" s="11" t="n"/>
      <c r="B26" s="12" t="n"/>
      <c r="C26" s="12" t="n"/>
      <c r="D26" s="12" t="n"/>
      <c r="E26" s="12" t="n"/>
      <c r="F26" s="13" t="n"/>
      <c r="G26" s="14" t="n"/>
      <c r="H26" s="13">
        <f>IF($F26="","",MIN($F26,IF($G26="Yes",Settings!$C$4*2,Settings!$C$4)))</f>
        <v/>
      </c>
      <c r="I26" s="13">
        <f>IF($F26="","",MAX(0,$F26-IF($G26="Yes",Settings!$C$4*2,Settings!$C$4)))</f>
        <v/>
      </c>
      <c r="J26" s="14">
        <f>IF($F26="","",IF($F26&gt;IF($G26="Yes",Settings!$C$4*2,Settings!$C$4),"Yes","No"))</f>
        <v/>
      </c>
      <c r="K26" s="12" t="n"/>
    </row>
    <row r="27">
      <c r="A27" s="15" t="n"/>
      <c r="B27" s="16" t="n"/>
      <c r="C27" s="16" t="n"/>
      <c r="D27" s="16" t="n"/>
      <c r="E27" s="16" t="n"/>
      <c r="F27" s="17" t="n"/>
      <c r="G27" s="18" t="n"/>
      <c r="H27" s="17">
        <f>IF($F27="","",MIN($F27,IF($G27="Yes",Settings!$C$4*2,Settings!$C$4)))</f>
        <v/>
      </c>
      <c r="I27" s="17">
        <f>IF($F27="","",MAX(0,$F27-IF($G27="Yes",Settings!$C$4*2,Settings!$C$4)))</f>
        <v/>
      </c>
      <c r="J27" s="18">
        <f>IF($F27="","",IF($F27&gt;IF($G27="Yes",Settings!$C$4*2,Settings!$C$4),"Yes","No"))</f>
        <v/>
      </c>
      <c r="K27" s="16" t="n"/>
    </row>
    <row r="28">
      <c r="A28" s="11" t="n"/>
      <c r="B28" s="12" t="n"/>
      <c r="C28" s="12" t="n"/>
      <c r="D28" s="12" t="n"/>
      <c r="E28" s="12" t="n"/>
      <c r="F28" s="13" t="n"/>
      <c r="G28" s="14" t="n"/>
      <c r="H28" s="13">
        <f>IF($F28="","",MIN($F28,IF($G28="Yes",Settings!$C$4*2,Settings!$C$4)))</f>
        <v/>
      </c>
      <c r="I28" s="13">
        <f>IF($F28="","",MAX(0,$F28-IF($G28="Yes",Settings!$C$4*2,Settings!$C$4)))</f>
        <v/>
      </c>
      <c r="J28" s="14">
        <f>IF($F28="","",IF($F28&gt;IF($G28="Yes",Settings!$C$4*2,Settings!$C$4),"Yes","No"))</f>
        <v/>
      </c>
      <c r="K28" s="12" t="n"/>
    </row>
    <row r="29">
      <c r="A29" s="15" t="n"/>
      <c r="B29" s="16" t="n"/>
      <c r="C29" s="16" t="n"/>
      <c r="D29" s="16" t="n"/>
      <c r="E29" s="16" t="n"/>
      <c r="F29" s="17" t="n"/>
      <c r="G29" s="18" t="n"/>
      <c r="H29" s="17">
        <f>IF($F29="","",MIN($F29,IF($G29="Yes",Settings!$C$4*2,Settings!$C$4)))</f>
        <v/>
      </c>
      <c r="I29" s="17">
        <f>IF($F29="","",MAX(0,$F29-IF($G29="Yes",Settings!$C$4*2,Settings!$C$4)))</f>
        <v/>
      </c>
      <c r="J29" s="18">
        <f>IF($F29="","",IF($F29&gt;IF($G29="Yes",Settings!$C$4*2,Settings!$C$4),"Yes","No"))</f>
        <v/>
      </c>
      <c r="K29" s="16" t="n"/>
    </row>
    <row r="30">
      <c r="A30" s="11" t="n"/>
      <c r="B30" s="12" t="n"/>
      <c r="C30" s="12" t="n"/>
      <c r="D30" s="12" t="n"/>
      <c r="E30" s="12" t="n"/>
      <c r="F30" s="13" t="n"/>
      <c r="G30" s="14" t="n"/>
      <c r="H30" s="13">
        <f>IF($F30="","",MIN($F30,IF($G30="Yes",Settings!$C$4*2,Settings!$C$4)))</f>
        <v/>
      </c>
      <c r="I30" s="13">
        <f>IF($F30="","",MAX(0,$F30-IF($G30="Yes",Settings!$C$4*2,Settings!$C$4)))</f>
        <v/>
      </c>
      <c r="J30" s="14">
        <f>IF($F30="","",IF($F30&gt;IF($G30="Yes",Settings!$C$4*2,Settings!$C$4),"Yes","No"))</f>
        <v/>
      </c>
      <c r="K30" s="12" t="n"/>
    </row>
    <row r="31">
      <c r="A31" s="15" t="n"/>
      <c r="B31" s="16" t="n"/>
      <c r="C31" s="16" t="n"/>
      <c r="D31" s="16" t="n"/>
      <c r="E31" s="16" t="n"/>
      <c r="F31" s="17" t="n"/>
      <c r="G31" s="18" t="n"/>
      <c r="H31" s="17">
        <f>IF($F31="","",MIN($F31,IF($G31="Yes",Settings!$C$4*2,Settings!$C$4)))</f>
        <v/>
      </c>
      <c r="I31" s="17">
        <f>IF($F31="","",MAX(0,$F31-IF($G31="Yes",Settings!$C$4*2,Settings!$C$4)))</f>
        <v/>
      </c>
      <c r="J31" s="18">
        <f>IF($F31="","",IF($F31&gt;IF($G31="Yes",Settings!$C$4*2,Settings!$C$4),"Yes","No"))</f>
        <v/>
      </c>
      <c r="K31" s="16" t="n"/>
    </row>
    <row r="32">
      <c r="A32" s="11" t="n"/>
      <c r="B32" s="12" t="n"/>
      <c r="C32" s="12" t="n"/>
      <c r="D32" s="12" t="n"/>
      <c r="E32" s="12" t="n"/>
      <c r="F32" s="13" t="n"/>
      <c r="G32" s="14" t="n"/>
      <c r="H32" s="13">
        <f>IF($F32="","",MIN($F32,IF($G32="Yes",Settings!$C$4*2,Settings!$C$4)))</f>
        <v/>
      </c>
      <c r="I32" s="13">
        <f>IF($F32="","",MAX(0,$F32-IF($G32="Yes",Settings!$C$4*2,Settings!$C$4)))</f>
        <v/>
      </c>
      <c r="J32" s="14">
        <f>IF($F32="","",IF($F32&gt;IF($G32="Yes",Settings!$C$4*2,Settings!$C$4),"Yes","No"))</f>
        <v/>
      </c>
      <c r="K32" s="12" t="n"/>
    </row>
    <row r="33">
      <c r="A33" s="15" t="n"/>
      <c r="B33" s="16" t="n"/>
      <c r="C33" s="16" t="n"/>
      <c r="D33" s="16" t="n"/>
      <c r="E33" s="16" t="n"/>
      <c r="F33" s="17" t="n"/>
      <c r="G33" s="18" t="n"/>
      <c r="H33" s="17">
        <f>IF($F33="","",MIN($F33,IF($G33="Yes",Settings!$C$4*2,Settings!$C$4)))</f>
        <v/>
      </c>
      <c r="I33" s="17">
        <f>IF($F33="","",MAX(0,$F33-IF($G33="Yes",Settings!$C$4*2,Settings!$C$4)))</f>
        <v/>
      </c>
      <c r="J33" s="18">
        <f>IF($F33="","",IF($F33&gt;IF($G33="Yes",Settings!$C$4*2,Settings!$C$4),"Yes","No"))</f>
        <v/>
      </c>
      <c r="K33" s="16" t="n"/>
    </row>
    <row r="34">
      <c r="A34" s="11" t="n"/>
      <c r="B34" s="12" t="n"/>
      <c r="C34" s="12" t="n"/>
      <c r="D34" s="12" t="n"/>
      <c r="E34" s="12" t="n"/>
      <c r="F34" s="13" t="n"/>
      <c r="G34" s="14" t="n"/>
      <c r="H34" s="13">
        <f>IF($F34="","",MIN($F34,IF($G34="Yes",Settings!$C$4*2,Settings!$C$4)))</f>
        <v/>
      </c>
      <c r="I34" s="13">
        <f>IF($F34="","",MAX(0,$F34-IF($G34="Yes",Settings!$C$4*2,Settings!$C$4)))</f>
        <v/>
      </c>
      <c r="J34" s="14">
        <f>IF($F34="","",IF($F34&gt;IF($G34="Yes",Settings!$C$4*2,Settings!$C$4),"Yes","No"))</f>
        <v/>
      </c>
      <c r="K34" s="12" t="n"/>
    </row>
    <row r="35">
      <c r="A35" s="15" t="n"/>
      <c r="B35" s="16" t="n"/>
      <c r="C35" s="16" t="n"/>
      <c r="D35" s="16" t="n"/>
      <c r="E35" s="16" t="n"/>
      <c r="F35" s="17" t="n"/>
      <c r="G35" s="18" t="n"/>
      <c r="H35" s="17">
        <f>IF($F35="","",MIN($F35,IF($G35="Yes",Settings!$C$4*2,Settings!$C$4)))</f>
        <v/>
      </c>
      <c r="I35" s="17">
        <f>IF($F35="","",MAX(0,$F35-IF($G35="Yes",Settings!$C$4*2,Settings!$C$4)))</f>
        <v/>
      </c>
      <c r="J35" s="18">
        <f>IF($F35="","",IF($F35&gt;IF($G35="Yes",Settings!$C$4*2,Settings!$C$4),"Yes","No"))</f>
        <v/>
      </c>
      <c r="K35" s="16" t="n"/>
    </row>
    <row r="36">
      <c r="A36" s="11" t="n"/>
      <c r="B36" s="12" t="n"/>
      <c r="C36" s="12" t="n"/>
      <c r="D36" s="12" t="n"/>
      <c r="E36" s="12" t="n"/>
      <c r="F36" s="13" t="n"/>
      <c r="G36" s="14" t="n"/>
      <c r="H36" s="13">
        <f>IF($F36="","",MIN($F36,IF($G36="Yes",Settings!$C$4*2,Settings!$C$4)))</f>
        <v/>
      </c>
      <c r="I36" s="13">
        <f>IF($F36="","",MAX(0,$F36-IF($G36="Yes",Settings!$C$4*2,Settings!$C$4)))</f>
        <v/>
      </c>
      <c r="J36" s="14">
        <f>IF($F36="","",IF($F36&gt;IF($G36="Yes",Settings!$C$4*2,Settings!$C$4),"Yes","No"))</f>
        <v/>
      </c>
      <c r="K36" s="12" t="n"/>
    </row>
    <row r="37">
      <c r="A37" s="15" t="n"/>
      <c r="B37" s="16" t="n"/>
      <c r="C37" s="16" t="n"/>
      <c r="D37" s="16" t="n"/>
      <c r="E37" s="16" t="n"/>
      <c r="F37" s="17" t="n"/>
      <c r="G37" s="18" t="n"/>
      <c r="H37" s="17">
        <f>IF($F37="","",MIN($F37,IF($G37="Yes",Settings!$C$4*2,Settings!$C$4)))</f>
        <v/>
      </c>
      <c r="I37" s="17">
        <f>IF($F37="","",MAX(0,$F37-IF($G37="Yes",Settings!$C$4*2,Settings!$C$4)))</f>
        <v/>
      </c>
      <c r="J37" s="18">
        <f>IF($F37="","",IF($F37&gt;IF($G37="Yes",Settings!$C$4*2,Settings!$C$4),"Yes","No"))</f>
        <v/>
      </c>
      <c r="K37" s="16" t="n"/>
    </row>
    <row r="38">
      <c r="A38" s="11" t="n"/>
      <c r="B38" s="12" t="n"/>
      <c r="C38" s="12" t="n"/>
      <c r="D38" s="12" t="n"/>
      <c r="E38" s="12" t="n"/>
      <c r="F38" s="13" t="n"/>
      <c r="G38" s="14" t="n"/>
      <c r="H38" s="13">
        <f>IF($F38="","",MIN($F38,IF($G38="Yes",Settings!$C$4*2,Settings!$C$4)))</f>
        <v/>
      </c>
      <c r="I38" s="13">
        <f>IF($F38="","",MAX(0,$F38-IF($G38="Yes",Settings!$C$4*2,Settings!$C$4)))</f>
        <v/>
      </c>
      <c r="J38" s="14">
        <f>IF($F38="","",IF($F38&gt;IF($G38="Yes",Settings!$C$4*2,Settings!$C$4),"Yes","No"))</f>
        <v/>
      </c>
      <c r="K38" s="12" t="n"/>
    </row>
    <row r="39">
      <c r="A39" s="15" t="n"/>
      <c r="B39" s="16" t="n"/>
      <c r="C39" s="16" t="n"/>
      <c r="D39" s="16" t="n"/>
      <c r="E39" s="16" t="n"/>
      <c r="F39" s="17" t="n"/>
      <c r="G39" s="18" t="n"/>
      <c r="H39" s="17">
        <f>IF($F39="","",MIN($F39,IF($G39="Yes",Settings!$C$4*2,Settings!$C$4)))</f>
        <v/>
      </c>
      <c r="I39" s="17">
        <f>IF($F39="","",MAX(0,$F39-IF($G39="Yes",Settings!$C$4*2,Settings!$C$4)))</f>
        <v/>
      </c>
      <c r="J39" s="18">
        <f>IF($F39="","",IF($F39&gt;IF($G39="Yes",Settings!$C$4*2,Settings!$C$4),"Yes","No"))</f>
        <v/>
      </c>
      <c r="K39" s="16" t="n"/>
    </row>
    <row r="40">
      <c r="A40" s="11" t="n"/>
      <c r="B40" s="12" t="n"/>
      <c r="C40" s="12" t="n"/>
      <c r="D40" s="12" t="n"/>
      <c r="E40" s="12" t="n"/>
      <c r="F40" s="13" t="n"/>
      <c r="G40" s="14" t="n"/>
      <c r="H40" s="13">
        <f>IF($F40="","",MIN($F40,IF($G40="Yes",Settings!$C$4*2,Settings!$C$4)))</f>
        <v/>
      </c>
      <c r="I40" s="13">
        <f>IF($F40="","",MAX(0,$F40-IF($G40="Yes",Settings!$C$4*2,Settings!$C$4)))</f>
        <v/>
      </c>
      <c r="J40" s="14">
        <f>IF($F40="","",IF($F40&gt;IF($G40="Yes",Settings!$C$4*2,Settings!$C$4),"Yes","No"))</f>
        <v/>
      </c>
      <c r="K40" s="12" t="n"/>
    </row>
    <row r="41">
      <c r="A41" s="15" t="n"/>
      <c r="B41" s="16" t="n"/>
      <c r="C41" s="16" t="n"/>
      <c r="D41" s="16" t="n"/>
      <c r="E41" s="16" t="n"/>
      <c r="F41" s="17" t="n"/>
      <c r="G41" s="18" t="n"/>
      <c r="H41" s="17">
        <f>IF($F41="","",MIN($F41,IF($G41="Yes",Settings!$C$4*2,Settings!$C$4)))</f>
        <v/>
      </c>
      <c r="I41" s="17">
        <f>IF($F41="","",MAX(0,$F41-IF($G41="Yes",Settings!$C$4*2,Settings!$C$4)))</f>
        <v/>
      </c>
      <c r="J41" s="18">
        <f>IF($F41="","",IF($F41&gt;IF($G41="Yes",Settings!$C$4*2,Settings!$C$4),"Yes","No"))</f>
        <v/>
      </c>
      <c r="K41" s="16" t="n"/>
    </row>
    <row r="42">
      <c r="A42" s="11" t="n"/>
      <c r="B42" s="12" t="n"/>
      <c r="C42" s="12" t="n"/>
      <c r="D42" s="12" t="n"/>
      <c r="E42" s="12" t="n"/>
      <c r="F42" s="13" t="n"/>
      <c r="G42" s="14" t="n"/>
      <c r="H42" s="13">
        <f>IF($F42="","",MIN($F42,IF($G42="Yes",Settings!$C$4*2,Settings!$C$4)))</f>
        <v/>
      </c>
      <c r="I42" s="13">
        <f>IF($F42="","",MAX(0,$F42-IF($G42="Yes",Settings!$C$4*2,Settings!$C$4)))</f>
        <v/>
      </c>
      <c r="J42" s="14">
        <f>IF($F42="","",IF($F42&gt;IF($G42="Yes",Settings!$C$4*2,Settings!$C$4),"Yes","No"))</f>
        <v/>
      </c>
      <c r="K42" s="12" t="n"/>
    </row>
    <row r="43">
      <c r="A43" s="15" t="n"/>
      <c r="B43" s="16" t="n"/>
      <c r="C43" s="16" t="n"/>
      <c r="D43" s="16" t="n"/>
      <c r="E43" s="16" t="n"/>
      <c r="F43" s="17" t="n"/>
      <c r="G43" s="18" t="n"/>
      <c r="H43" s="17">
        <f>IF($F43="","",MIN($F43,IF($G43="Yes",Settings!$C$4*2,Settings!$C$4)))</f>
        <v/>
      </c>
      <c r="I43" s="17">
        <f>IF($F43="","",MAX(0,$F43-IF($G43="Yes",Settings!$C$4*2,Settings!$C$4)))</f>
        <v/>
      </c>
      <c r="J43" s="18">
        <f>IF($F43="","",IF($F43&gt;IF($G43="Yes",Settings!$C$4*2,Settings!$C$4),"Yes","No"))</f>
        <v/>
      </c>
      <c r="K43" s="16" t="n"/>
    </row>
    <row r="44">
      <c r="A44" s="11" t="n"/>
      <c r="B44" s="12" t="n"/>
      <c r="C44" s="12" t="n"/>
      <c r="D44" s="12" t="n"/>
      <c r="E44" s="12" t="n"/>
      <c r="F44" s="13" t="n"/>
      <c r="G44" s="14" t="n"/>
      <c r="H44" s="13">
        <f>IF($F44="","",MIN($F44,IF($G44="Yes",Settings!$C$4*2,Settings!$C$4)))</f>
        <v/>
      </c>
      <c r="I44" s="13">
        <f>IF($F44="","",MAX(0,$F44-IF($G44="Yes",Settings!$C$4*2,Settings!$C$4)))</f>
        <v/>
      </c>
      <c r="J44" s="14">
        <f>IF($F44="","",IF($F44&gt;IF($G44="Yes",Settings!$C$4*2,Settings!$C$4),"Yes","No"))</f>
        <v/>
      </c>
      <c r="K44" s="12" t="n"/>
    </row>
    <row r="45">
      <c r="A45" s="15" t="n"/>
      <c r="B45" s="16" t="n"/>
      <c r="C45" s="16" t="n"/>
      <c r="D45" s="16" t="n"/>
      <c r="E45" s="16" t="n"/>
      <c r="F45" s="17" t="n"/>
      <c r="G45" s="18" t="n"/>
      <c r="H45" s="17">
        <f>IF($F45="","",MIN($F45,IF($G45="Yes",Settings!$C$4*2,Settings!$C$4)))</f>
        <v/>
      </c>
      <c r="I45" s="17">
        <f>IF($F45="","",MAX(0,$F45-IF($G45="Yes",Settings!$C$4*2,Settings!$C$4)))</f>
        <v/>
      </c>
      <c r="J45" s="18">
        <f>IF($F45="","",IF($F45&gt;IF($G45="Yes",Settings!$C$4*2,Settings!$C$4),"Yes","No"))</f>
        <v/>
      </c>
      <c r="K45" s="16" t="n"/>
    </row>
    <row r="46">
      <c r="A46" s="11" t="n"/>
      <c r="B46" s="12" t="n"/>
      <c r="C46" s="12" t="n"/>
      <c r="D46" s="12" t="n"/>
      <c r="E46" s="12" t="n"/>
      <c r="F46" s="13" t="n"/>
      <c r="G46" s="14" t="n"/>
      <c r="H46" s="13">
        <f>IF($F46="","",MIN($F46,IF($G46="Yes",Settings!$C$4*2,Settings!$C$4)))</f>
        <v/>
      </c>
      <c r="I46" s="13">
        <f>IF($F46="","",MAX(0,$F46-IF($G46="Yes",Settings!$C$4*2,Settings!$C$4)))</f>
        <v/>
      </c>
      <c r="J46" s="14">
        <f>IF($F46="","",IF($F46&gt;IF($G46="Yes",Settings!$C$4*2,Settings!$C$4),"Yes","No"))</f>
        <v/>
      </c>
      <c r="K46" s="12" t="n"/>
    </row>
    <row r="47">
      <c r="A47" s="15" t="n"/>
      <c r="B47" s="16" t="n"/>
      <c r="C47" s="16" t="n"/>
      <c r="D47" s="16" t="n"/>
      <c r="E47" s="16" t="n"/>
      <c r="F47" s="17" t="n"/>
      <c r="G47" s="18" t="n"/>
      <c r="H47" s="17">
        <f>IF($F47="","",MIN($F47,IF($G47="Yes",Settings!$C$4*2,Settings!$C$4)))</f>
        <v/>
      </c>
      <c r="I47" s="17">
        <f>IF($F47="","",MAX(0,$F47-IF($G47="Yes",Settings!$C$4*2,Settings!$C$4)))</f>
        <v/>
      </c>
      <c r="J47" s="18">
        <f>IF($F47="","",IF($F47&gt;IF($G47="Yes",Settings!$C$4*2,Settings!$C$4),"Yes","No"))</f>
        <v/>
      </c>
      <c r="K47" s="16" t="n"/>
    </row>
    <row r="48">
      <c r="A48" s="11" t="n"/>
      <c r="B48" s="12" t="n"/>
      <c r="C48" s="12" t="n"/>
      <c r="D48" s="12" t="n"/>
      <c r="E48" s="12" t="n"/>
      <c r="F48" s="13" t="n"/>
      <c r="G48" s="14" t="n"/>
      <c r="H48" s="13">
        <f>IF($F48="","",MIN($F48,IF($G48="Yes",Settings!$C$4*2,Settings!$C$4)))</f>
        <v/>
      </c>
      <c r="I48" s="13">
        <f>IF($F48="","",MAX(0,$F48-IF($G48="Yes",Settings!$C$4*2,Settings!$C$4)))</f>
        <v/>
      </c>
      <c r="J48" s="14">
        <f>IF($F48="","",IF($F48&gt;IF($G48="Yes",Settings!$C$4*2,Settings!$C$4),"Yes","No"))</f>
        <v/>
      </c>
      <c r="K48" s="12" t="n"/>
    </row>
    <row r="49">
      <c r="A49" s="15" t="n"/>
      <c r="B49" s="16" t="n"/>
      <c r="C49" s="16" t="n"/>
      <c r="D49" s="16" t="n"/>
      <c r="E49" s="16" t="n"/>
      <c r="F49" s="17" t="n"/>
      <c r="G49" s="18" t="n"/>
      <c r="H49" s="17">
        <f>IF($F49="","",MIN($F49,IF($G49="Yes",Settings!$C$4*2,Settings!$C$4)))</f>
        <v/>
      </c>
      <c r="I49" s="17">
        <f>IF($F49="","",MAX(0,$F49-IF($G49="Yes",Settings!$C$4*2,Settings!$C$4)))</f>
        <v/>
      </c>
      <c r="J49" s="18">
        <f>IF($F49="","",IF($F49&gt;IF($G49="Yes",Settings!$C$4*2,Settings!$C$4),"Yes","No"))</f>
        <v/>
      </c>
      <c r="K49" s="16" t="n"/>
    </row>
    <row r="50">
      <c r="A50" s="11" t="n"/>
      <c r="B50" s="12" t="n"/>
      <c r="C50" s="12" t="n"/>
      <c r="D50" s="12" t="n"/>
      <c r="E50" s="12" t="n"/>
      <c r="F50" s="13" t="n"/>
      <c r="G50" s="14" t="n"/>
      <c r="H50" s="13">
        <f>IF($F50="","",MIN($F50,IF($G50="Yes",Settings!$C$4*2,Settings!$C$4)))</f>
        <v/>
      </c>
      <c r="I50" s="13">
        <f>IF($F50="","",MAX(0,$F50-IF($G50="Yes",Settings!$C$4*2,Settings!$C$4)))</f>
        <v/>
      </c>
      <c r="J50" s="14">
        <f>IF($F50="","",IF($F50&gt;IF($G50="Yes",Settings!$C$4*2,Settings!$C$4),"Yes","No"))</f>
        <v/>
      </c>
      <c r="K50" s="12" t="n"/>
    </row>
    <row r="51">
      <c r="A51" s="15" t="n"/>
      <c r="B51" s="16" t="n"/>
      <c r="C51" s="16" t="n"/>
      <c r="D51" s="16" t="n"/>
      <c r="E51" s="16" t="n"/>
      <c r="F51" s="17" t="n"/>
      <c r="G51" s="18" t="n"/>
      <c r="H51" s="17">
        <f>IF($F51="","",MIN($F51,IF($G51="Yes",Settings!$C$4*2,Settings!$C$4)))</f>
        <v/>
      </c>
      <c r="I51" s="17">
        <f>IF($F51="","",MAX(0,$F51-IF($G51="Yes",Settings!$C$4*2,Settings!$C$4)))</f>
        <v/>
      </c>
      <c r="J51" s="18">
        <f>IF($F51="","",IF($F51&gt;IF($G51="Yes",Settings!$C$4*2,Settings!$C$4),"Yes","No"))</f>
        <v/>
      </c>
      <c r="K51" s="16" t="n"/>
    </row>
    <row r="52">
      <c r="A52" s="11" t="n"/>
      <c r="B52" s="12" t="n"/>
      <c r="C52" s="12" t="n"/>
      <c r="D52" s="12" t="n"/>
      <c r="E52" s="12" t="n"/>
      <c r="F52" s="13" t="n"/>
      <c r="G52" s="14" t="n"/>
      <c r="H52" s="13">
        <f>IF($F52="","",MIN($F52,IF($G52="Yes",Settings!$C$4*2,Settings!$C$4)))</f>
        <v/>
      </c>
      <c r="I52" s="13">
        <f>IF($F52="","",MAX(0,$F52-IF($G52="Yes",Settings!$C$4*2,Settings!$C$4)))</f>
        <v/>
      </c>
      <c r="J52" s="14">
        <f>IF($F52="","",IF($F52&gt;IF($G52="Yes",Settings!$C$4*2,Settings!$C$4),"Yes","No"))</f>
        <v/>
      </c>
      <c r="K52" s="12" t="n"/>
    </row>
    <row r="53">
      <c r="A53" s="15" t="n"/>
      <c r="B53" s="16" t="n"/>
      <c r="C53" s="16" t="n"/>
      <c r="D53" s="16" t="n"/>
      <c r="E53" s="16" t="n"/>
      <c r="F53" s="17" t="n"/>
      <c r="G53" s="18" t="n"/>
      <c r="H53" s="17">
        <f>IF($F53="","",MIN($F53,IF($G53="Yes",Settings!$C$4*2,Settings!$C$4)))</f>
        <v/>
      </c>
      <c r="I53" s="17">
        <f>IF($F53="","",MAX(0,$F53-IF($G53="Yes",Settings!$C$4*2,Settings!$C$4)))</f>
        <v/>
      </c>
      <c r="J53" s="18">
        <f>IF($F53="","",IF($F53&gt;IF($G53="Yes",Settings!$C$4*2,Settings!$C$4),"Yes","No"))</f>
        <v/>
      </c>
      <c r="K53" s="16" t="n"/>
    </row>
    <row r="54">
      <c r="A54" s="11" t="n"/>
      <c r="B54" s="12" t="n"/>
      <c r="C54" s="12" t="n"/>
      <c r="D54" s="12" t="n"/>
      <c r="E54" s="12" t="n"/>
      <c r="F54" s="13" t="n"/>
      <c r="G54" s="14" t="n"/>
      <c r="H54" s="13">
        <f>IF($F54="","",MIN($F54,IF($G54="Yes",Settings!$C$4*2,Settings!$C$4)))</f>
        <v/>
      </c>
      <c r="I54" s="13">
        <f>IF($F54="","",MAX(0,$F54-IF($G54="Yes",Settings!$C$4*2,Settings!$C$4)))</f>
        <v/>
      </c>
      <c r="J54" s="14">
        <f>IF($F54="","",IF($F54&gt;IF($G54="Yes",Settings!$C$4*2,Settings!$C$4),"Yes","No"))</f>
        <v/>
      </c>
      <c r="K54" s="12" t="n"/>
    </row>
    <row r="55">
      <c r="A55" s="15" t="n"/>
      <c r="B55" s="16" t="n"/>
      <c r="C55" s="16" t="n"/>
      <c r="D55" s="16" t="n"/>
      <c r="E55" s="16" t="n"/>
      <c r="F55" s="17" t="n"/>
      <c r="G55" s="18" t="n"/>
      <c r="H55" s="17">
        <f>IF($F55="","",MIN($F55,IF($G55="Yes",Settings!$C$4*2,Settings!$C$4)))</f>
        <v/>
      </c>
      <c r="I55" s="17">
        <f>IF($F55="","",MAX(0,$F55-IF($G55="Yes",Settings!$C$4*2,Settings!$C$4)))</f>
        <v/>
      </c>
      <c r="J55" s="18">
        <f>IF($F55="","",IF($F55&gt;IF($G55="Yes",Settings!$C$4*2,Settings!$C$4),"Yes","No"))</f>
        <v/>
      </c>
      <c r="K55" s="16" t="n"/>
    </row>
    <row r="56">
      <c r="A56" s="11" t="n"/>
      <c r="B56" s="12" t="n"/>
      <c r="C56" s="12" t="n"/>
      <c r="D56" s="12" t="n"/>
      <c r="E56" s="12" t="n"/>
      <c r="F56" s="13" t="n"/>
      <c r="G56" s="14" t="n"/>
      <c r="H56" s="13">
        <f>IF($F56="","",MIN($F56,IF($G56="Yes",Settings!$C$4*2,Settings!$C$4)))</f>
        <v/>
      </c>
      <c r="I56" s="13">
        <f>IF($F56="","",MAX(0,$F56-IF($G56="Yes",Settings!$C$4*2,Settings!$C$4)))</f>
        <v/>
      </c>
      <c r="J56" s="14">
        <f>IF($F56="","",IF($F56&gt;IF($G56="Yes",Settings!$C$4*2,Settings!$C$4),"Yes","No"))</f>
        <v/>
      </c>
      <c r="K56" s="12" t="n"/>
    </row>
    <row r="57">
      <c r="A57" s="15" t="n"/>
      <c r="B57" s="16" t="n"/>
      <c r="C57" s="16" t="n"/>
      <c r="D57" s="16" t="n"/>
      <c r="E57" s="16" t="n"/>
      <c r="F57" s="17" t="n"/>
      <c r="G57" s="18" t="n"/>
      <c r="H57" s="17">
        <f>IF($F57="","",MIN($F57,IF($G57="Yes",Settings!$C$4*2,Settings!$C$4)))</f>
        <v/>
      </c>
      <c r="I57" s="17">
        <f>IF($F57="","",MAX(0,$F57-IF($G57="Yes",Settings!$C$4*2,Settings!$C$4)))</f>
        <v/>
      </c>
      <c r="J57" s="18">
        <f>IF($F57="","",IF($F57&gt;IF($G57="Yes",Settings!$C$4*2,Settings!$C$4),"Yes","No"))</f>
        <v/>
      </c>
      <c r="K57" s="16" t="n"/>
    </row>
    <row r="58">
      <c r="A58" s="11" t="n"/>
      <c r="B58" s="12" t="n"/>
      <c r="C58" s="12" t="n"/>
      <c r="D58" s="12" t="n"/>
      <c r="E58" s="12" t="n"/>
      <c r="F58" s="13" t="n"/>
      <c r="G58" s="14" t="n"/>
      <c r="H58" s="13">
        <f>IF($F58="","",MIN($F58,IF($G58="Yes",Settings!$C$4*2,Settings!$C$4)))</f>
        <v/>
      </c>
      <c r="I58" s="13">
        <f>IF($F58="","",MAX(0,$F58-IF($G58="Yes",Settings!$C$4*2,Settings!$C$4)))</f>
        <v/>
      </c>
      <c r="J58" s="14">
        <f>IF($F58="","",IF($F58&gt;IF($G58="Yes",Settings!$C$4*2,Settings!$C$4),"Yes","No"))</f>
        <v/>
      </c>
      <c r="K58" s="12" t="n"/>
    </row>
    <row r="59">
      <c r="A59" s="15" t="n"/>
      <c r="B59" s="16" t="n"/>
      <c r="C59" s="16" t="n"/>
      <c r="D59" s="16" t="n"/>
      <c r="E59" s="16" t="n"/>
      <c r="F59" s="17" t="n"/>
      <c r="G59" s="18" t="n"/>
      <c r="H59" s="17">
        <f>IF($F59="","",MIN($F59,IF($G59="Yes",Settings!$C$4*2,Settings!$C$4)))</f>
        <v/>
      </c>
      <c r="I59" s="17">
        <f>IF($F59="","",MAX(0,$F59-IF($G59="Yes",Settings!$C$4*2,Settings!$C$4)))</f>
        <v/>
      </c>
      <c r="J59" s="18">
        <f>IF($F59="","",IF($F59&gt;IF($G59="Yes",Settings!$C$4*2,Settings!$C$4),"Yes","No"))</f>
        <v/>
      </c>
      <c r="K59" s="16" t="n"/>
    </row>
    <row r="60">
      <c r="A60" s="11" t="n"/>
      <c r="B60" s="12" t="n"/>
      <c r="C60" s="12" t="n"/>
      <c r="D60" s="12" t="n"/>
      <c r="E60" s="12" t="n"/>
      <c r="F60" s="13" t="n"/>
      <c r="G60" s="14" t="n"/>
      <c r="H60" s="13">
        <f>IF($F60="","",MIN($F60,IF($G60="Yes",Settings!$C$4*2,Settings!$C$4)))</f>
        <v/>
      </c>
      <c r="I60" s="13">
        <f>IF($F60="","",MAX(0,$F60-IF($G60="Yes",Settings!$C$4*2,Settings!$C$4)))</f>
        <v/>
      </c>
      <c r="J60" s="14">
        <f>IF($F60="","",IF($F60&gt;IF($G60="Yes",Settings!$C$4*2,Settings!$C$4),"Yes","No"))</f>
        <v/>
      </c>
      <c r="K60" s="12" t="n"/>
    </row>
    <row r="61">
      <c r="A61" s="15" t="n"/>
      <c r="B61" s="16" t="n"/>
      <c r="C61" s="16" t="n"/>
      <c r="D61" s="16" t="n"/>
      <c r="E61" s="16" t="n"/>
      <c r="F61" s="17" t="n"/>
      <c r="G61" s="18" t="n"/>
      <c r="H61" s="17">
        <f>IF($F61="","",MIN($F61,IF($G61="Yes",Settings!$C$4*2,Settings!$C$4)))</f>
        <v/>
      </c>
      <c r="I61" s="17">
        <f>IF($F61="","",MAX(0,$F61-IF($G61="Yes",Settings!$C$4*2,Settings!$C$4)))</f>
        <v/>
      </c>
      <c r="J61" s="18">
        <f>IF($F61="","",IF($F61&gt;IF($G61="Yes",Settings!$C$4*2,Settings!$C$4),"Yes","No"))</f>
        <v/>
      </c>
      <c r="K61" s="16" t="n"/>
    </row>
    <row r="62">
      <c r="A62" s="11" t="n"/>
      <c r="B62" s="12" t="n"/>
      <c r="C62" s="12" t="n"/>
      <c r="D62" s="12" t="n"/>
      <c r="E62" s="12" t="n"/>
      <c r="F62" s="13" t="n"/>
      <c r="G62" s="14" t="n"/>
      <c r="H62" s="13">
        <f>IF($F62="","",MIN($F62,IF($G62="Yes",Settings!$C$4*2,Settings!$C$4)))</f>
        <v/>
      </c>
      <c r="I62" s="13">
        <f>IF($F62="","",MAX(0,$F62-IF($G62="Yes",Settings!$C$4*2,Settings!$C$4)))</f>
        <v/>
      </c>
      <c r="J62" s="14">
        <f>IF($F62="","",IF($F62&gt;IF($G62="Yes",Settings!$C$4*2,Settings!$C$4),"Yes","No"))</f>
        <v/>
      </c>
      <c r="K62" s="12" t="n"/>
    </row>
    <row r="63">
      <c r="A63" s="15" t="n"/>
      <c r="B63" s="16" t="n"/>
      <c r="C63" s="16" t="n"/>
      <c r="D63" s="16" t="n"/>
      <c r="E63" s="16" t="n"/>
      <c r="F63" s="17" t="n"/>
      <c r="G63" s="18" t="n"/>
      <c r="H63" s="17">
        <f>IF($F63="","",MIN($F63,IF($G63="Yes",Settings!$C$4*2,Settings!$C$4)))</f>
        <v/>
      </c>
      <c r="I63" s="17">
        <f>IF($F63="","",MAX(0,$F63-IF($G63="Yes",Settings!$C$4*2,Settings!$C$4)))</f>
        <v/>
      </c>
      <c r="J63" s="18">
        <f>IF($F63="","",IF($F63&gt;IF($G63="Yes",Settings!$C$4*2,Settings!$C$4),"Yes","No"))</f>
        <v/>
      </c>
      <c r="K63" s="16" t="n"/>
    </row>
    <row r="64">
      <c r="A64" s="11" t="n"/>
      <c r="B64" s="12" t="n"/>
      <c r="C64" s="12" t="n"/>
      <c r="D64" s="12" t="n"/>
      <c r="E64" s="12" t="n"/>
      <c r="F64" s="13" t="n"/>
      <c r="G64" s="14" t="n"/>
      <c r="H64" s="13">
        <f>IF($F64="","",MIN($F64,IF($G64="Yes",Settings!$C$4*2,Settings!$C$4)))</f>
        <v/>
      </c>
      <c r="I64" s="13">
        <f>IF($F64="","",MAX(0,$F64-IF($G64="Yes",Settings!$C$4*2,Settings!$C$4)))</f>
        <v/>
      </c>
      <c r="J64" s="14">
        <f>IF($F64="","",IF($F64&gt;IF($G64="Yes",Settings!$C$4*2,Settings!$C$4),"Yes","No"))</f>
        <v/>
      </c>
      <c r="K64" s="12" t="n"/>
    </row>
    <row r="65">
      <c r="A65" s="15" t="n"/>
      <c r="B65" s="16" t="n"/>
      <c r="C65" s="16" t="n"/>
      <c r="D65" s="16" t="n"/>
      <c r="E65" s="16" t="n"/>
      <c r="F65" s="17" t="n"/>
      <c r="G65" s="18" t="n"/>
      <c r="H65" s="17">
        <f>IF($F65="","",MIN($F65,IF($G65="Yes",Settings!$C$4*2,Settings!$C$4)))</f>
        <v/>
      </c>
      <c r="I65" s="17">
        <f>IF($F65="","",MAX(0,$F65-IF($G65="Yes",Settings!$C$4*2,Settings!$C$4)))</f>
        <v/>
      </c>
      <c r="J65" s="18">
        <f>IF($F65="","",IF($F65&gt;IF($G65="Yes",Settings!$C$4*2,Settings!$C$4),"Yes","No"))</f>
        <v/>
      </c>
      <c r="K65" s="16" t="n"/>
    </row>
    <row r="66">
      <c r="A66" s="11" t="n"/>
      <c r="B66" s="12" t="n"/>
      <c r="C66" s="12" t="n"/>
      <c r="D66" s="12" t="n"/>
      <c r="E66" s="12" t="n"/>
      <c r="F66" s="13" t="n"/>
      <c r="G66" s="14" t="n"/>
      <c r="H66" s="13">
        <f>IF($F66="","",MIN($F66,IF($G66="Yes",Settings!$C$4*2,Settings!$C$4)))</f>
        <v/>
      </c>
      <c r="I66" s="13">
        <f>IF($F66="","",MAX(0,$F66-IF($G66="Yes",Settings!$C$4*2,Settings!$C$4)))</f>
        <v/>
      </c>
      <c r="J66" s="14">
        <f>IF($F66="","",IF($F66&gt;IF($G66="Yes",Settings!$C$4*2,Settings!$C$4),"Yes","No"))</f>
        <v/>
      </c>
      <c r="K66" s="12" t="n"/>
    </row>
    <row r="67">
      <c r="A67" s="15" t="n"/>
      <c r="B67" s="16" t="n"/>
      <c r="C67" s="16" t="n"/>
      <c r="D67" s="16" t="n"/>
      <c r="E67" s="16" t="n"/>
      <c r="F67" s="17" t="n"/>
      <c r="G67" s="18" t="n"/>
      <c r="H67" s="17">
        <f>IF($F67="","",MIN($F67,IF($G67="Yes",Settings!$C$4*2,Settings!$C$4)))</f>
        <v/>
      </c>
      <c r="I67" s="17">
        <f>IF($F67="","",MAX(0,$F67-IF($G67="Yes",Settings!$C$4*2,Settings!$C$4)))</f>
        <v/>
      </c>
      <c r="J67" s="18">
        <f>IF($F67="","",IF($F67&gt;IF($G67="Yes",Settings!$C$4*2,Settings!$C$4),"Yes","No"))</f>
        <v/>
      </c>
      <c r="K67" s="16" t="n"/>
    </row>
    <row r="68">
      <c r="A68" s="11" t="n"/>
      <c r="B68" s="12" t="n"/>
      <c r="C68" s="12" t="n"/>
      <c r="D68" s="12" t="n"/>
      <c r="E68" s="12" t="n"/>
      <c r="F68" s="13" t="n"/>
      <c r="G68" s="14" t="n"/>
      <c r="H68" s="13">
        <f>IF($F68="","",MIN($F68,IF($G68="Yes",Settings!$C$4*2,Settings!$C$4)))</f>
        <v/>
      </c>
      <c r="I68" s="13">
        <f>IF($F68="","",MAX(0,$F68-IF($G68="Yes",Settings!$C$4*2,Settings!$C$4)))</f>
        <v/>
      </c>
      <c r="J68" s="14">
        <f>IF($F68="","",IF($F68&gt;IF($G68="Yes",Settings!$C$4*2,Settings!$C$4),"Yes","No"))</f>
        <v/>
      </c>
      <c r="K68" s="12" t="n"/>
    </row>
    <row r="69">
      <c r="A69" s="15" t="n"/>
      <c r="B69" s="16" t="n"/>
      <c r="C69" s="16" t="n"/>
      <c r="D69" s="16" t="n"/>
      <c r="E69" s="16" t="n"/>
      <c r="F69" s="17" t="n"/>
      <c r="G69" s="18" t="n"/>
      <c r="H69" s="17">
        <f>IF($F69="","",MIN($F69,IF($G69="Yes",Settings!$C$4*2,Settings!$C$4)))</f>
        <v/>
      </c>
      <c r="I69" s="17">
        <f>IF($F69="","",MAX(0,$F69-IF($G69="Yes",Settings!$C$4*2,Settings!$C$4)))</f>
        <v/>
      </c>
      <c r="J69" s="18">
        <f>IF($F69="","",IF($F69&gt;IF($G69="Yes",Settings!$C$4*2,Settings!$C$4),"Yes","No"))</f>
        <v/>
      </c>
      <c r="K69" s="16" t="n"/>
    </row>
    <row r="70">
      <c r="A70" s="11" t="n"/>
      <c r="B70" s="12" t="n"/>
      <c r="C70" s="12" t="n"/>
      <c r="D70" s="12" t="n"/>
      <c r="E70" s="12" t="n"/>
      <c r="F70" s="13" t="n"/>
      <c r="G70" s="14" t="n"/>
      <c r="H70" s="13">
        <f>IF($F70="","",MIN($F70,IF($G70="Yes",Settings!$C$4*2,Settings!$C$4)))</f>
        <v/>
      </c>
      <c r="I70" s="13">
        <f>IF($F70="","",MAX(0,$F70-IF($G70="Yes",Settings!$C$4*2,Settings!$C$4)))</f>
        <v/>
      </c>
      <c r="J70" s="14">
        <f>IF($F70="","",IF($F70&gt;IF($G70="Yes",Settings!$C$4*2,Settings!$C$4),"Yes","No"))</f>
        <v/>
      </c>
      <c r="K70" s="12" t="n"/>
    </row>
    <row r="71">
      <c r="A71" s="15" t="n"/>
      <c r="B71" s="16" t="n"/>
      <c r="C71" s="16" t="n"/>
      <c r="D71" s="16" t="n"/>
      <c r="E71" s="16" t="n"/>
      <c r="F71" s="17" t="n"/>
      <c r="G71" s="18" t="n"/>
      <c r="H71" s="17">
        <f>IF($F71="","",MIN($F71,IF($G71="Yes",Settings!$C$4*2,Settings!$C$4)))</f>
        <v/>
      </c>
      <c r="I71" s="17">
        <f>IF($F71="","",MAX(0,$F71-IF($G71="Yes",Settings!$C$4*2,Settings!$C$4)))</f>
        <v/>
      </c>
      <c r="J71" s="18">
        <f>IF($F71="","",IF($F71&gt;IF($G71="Yes",Settings!$C$4*2,Settings!$C$4),"Yes","No"))</f>
        <v/>
      </c>
      <c r="K71" s="16" t="n"/>
    </row>
    <row r="72">
      <c r="A72" s="11" t="n"/>
      <c r="B72" s="12" t="n"/>
      <c r="C72" s="12" t="n"/>
      <c r="D72" s="12" t="n"/>
      <c r="E72" s="12" t="n"/>
      <c r="F72" s="13" t="n"/>
      <c r="G72" s="14" t="n"/>
      <c r="H72" s="13">
        <f>IF($F72="","",MIN($F72,IF($G72="Yes",Settings!$C$4*2,Settings!$C$4)))</f>
        <v/>
      </c>
      <c r="I72" s="13">
        <f>IF($F72="","",MAX(0,$F72-IF($G72="Yes",Settings!$C$4*2,Settings!$C$4)))</f>
        <v/>
      </c>
      <c r="J72" s="14">
        <f>IF($F72="","",IF($F72&gt;IF($G72="Yes",Settings!$C$4*2,Settings!$C$4),"Yes","No"))</f>
        <v/>
      </c>
      <c r="K72" s="12" t="n"/>
    </row>
    <row r="73">
      <c r="A73" s="15" t="n"/>
      <c r="B73" s="16" t="n"/>
      <c r="C73" s="16" t="n"/>
      <c r="D73" s="16" t="n"/>
      <c r="E73" s="16" t="n"/>
      <c r="F73" s="17" t="n"/>
      <c r="G73" s="18" t="n"/>
      <c r="H73" s="17">
        <f>IF($F73="","",MIN($F73,IF($G73="Yes",Settings!$C$4*2,Settings!$C$4)))</f>
        <v/>
      </c>
      <c r="I73" s="17">
        <f>IF($F73="","",MAX(0,$F73-IF($G73="Yes",Settings!$C$4*2,Settings!$C$4)))</f>
        <v/>
      </c>
      <c r="J73" s="18">
        <f>IF($F73="","",IF($F73&gt;IF($G73="Yes",Settings!$C$4*2,Settings!$C$4),"Yes","No"))</f>
        <v/>
      </c>
      <c r="K73" s="16" t="n"/>
    </row>
    <row r="74">
      <c r="A74" s="11" t="n"/>
      <c r="B74" s="12" t="n"/>
      <c r="C74" s="12" t="n"/>
      <c r="D74" s="12" t="n"/>
      <c r="E74" s="12" t="n"/>
      <c r="F74" s="13" t="n"/>
      <c r="G74" s="14" t="n"/>
      <c r="H74" s="13">
        <f>IF($F74="","",MIN($F74,IF($G74="Yes",Settings!$C$4*2,Settings!$C$4)))</f>
        <v/>
      </c>
      <c r="I74" s="13">
        <f>IF($F74="","",MAX(0,$F74-IF($G74="Yes",Settings!$C$4*2,Settings!$C$4)))</f>
        <v/>
      </c>
      <c r="J74" s="14">
        <f>IF($F74="","",IF($F74&gt;IF($G74="Yes",Settings!$C$4*2,Settings!$C$4),"Yes","No"))</f>
        <v/>
      </c>
      <c r="K74" s="12" t="n"/>
    </row>
    <row r="75">
      <c r="A75" s="15" t="n"/>
      <c r="B75" s="16" t="n"/>
      <c r="C75" s="16" t="n"/>
      <c r="D75" s="16" t="n"/>
      <c r="E75" s="16" t="n"/>
      <c r="F75" s="17" t="n"/>
      <c r="G75" s="18" t="n"/>
      <c r="H75" s="17">
        <f>IF($F75="","",MIN($F75,IF($G75="Yes",Settings!$C$4*2,Settings!$C$4)))</f>
        <v/>
      </c>
      <c r="I75" s="17">
        <f>IF($F75="","",MAX(0,$F75-IF($G75="Yes",Settings!$C$4*2,Settings!$C$4)))</f>
        <v/>
      </c>
      <c r="J75" s="18">
        <f>IF($F75="","",IF($F75&gt;IF($G75="Yes",Settings!$C$4*2,Settings!$C$4),"Yes","No"))</f>
        <v/>
      </c>
      <c r="K75" s="16" t="n"/>
    </row>
    <row r="76">
      <c r="A76" s="11" t="n"/>
      <c r="B76" s="12" t="n"/>
      <c r="C76" s="12" t="n"/>
      <c r="D76" s="12" t="n"/>
      <c r="E76" s="12" t="n"/>
      <c r="F76" s="13" t="n"/>
      <c r="G76" s="14" t="n"/>
      <c r="H76" s="13">
        <f>IF($F76="","",MIN($F76,IF($G76="Yes",Settings!$C$4*2,Settings!$C$4)))</f>
        <v/>
      </c>
      <c r="I76" s="13">
        <f>IF($F76="","",MAX(0,$F76-IF($G76="Yes",Settings!$C$4*2,Settings!$C$4)))</f>
        <v/>
      </c>
      <c r="J76" s="14">
        <f>IF($F76="","",IF($F76&gt;IF($G76="Yes",Settings!$C$4*2,Settings!$C$4),"Yes","No"))</f>
        <v/>
      </c>
      <c r="K76" s="12" t="n"/>
    </row>
    <row r="77">
      <c r="A77" s="15" t="n"/>
      <c r="B77" s="16" t="n"/>
      <c r="C77" s="16" t="n"/>
      <c r="D77" s="16" t="n"/>
      <c r="E77" s="16" t="n"/>
      <c r="F77" s="17" t="n"/>
      <c r="G77" s="18" t="n"/>
      <c r="H77" s="17">
        <f>IF($F77="","",MIN($F77,IF($G77="Yes",Settings!$C$4*2,Settings!$C$4)))</f>
        <v/>
      </c>
      <c r="I77" s="17">
        <f>IF($F77="","",MAX(0,$F77-IF($G77="Yes",Settings!$C$4*2,Settings!$C$4)))</f>
        <v/>
      </c>
      <c r="J77" s="18">
        <f>IF($F77="","",IF($F77&gt;IF($G77="Yes",Settings!$C$4*2,Settings!$C$4),"Yes","No"))</f>
        <v/>
      </c>
      <c r="K77" s="16" t="n"/>
    </row>
    <row r="78">
      <c r="A78" s="11" t="n"/>
      <c r="B78" s="12" t="n"/>
      <c r="C78" s="12" t="n"/>
      <c r="D78" s="12" t="n"/>
      <c r="E78" s="12" t="n"/>
      <c r="F78" s="13" t="n"/>
      <c r="G78" s="14" t="n"/>
      <c r="H78" s="13">
        <f>IF($F78="","",MIN($F78,IF($G78="Yes",Settings!$C$4*2,Settings!$C$4)))</f>
        <v/>
      </c>
      <c r="I78" s="13">
        <f>IF($F78="","",MAX(0,$F78-IF($G78="Yes",Settings!$C$4*2,Settings!$C$4)))</f>
        <v/>
      </c>
      <c r="J78" s="14">
        <f>IF($F78="","",IF($F78&gt;IF($G78="Yes",Settings!$C$4*2,Settings!$C$4),"Yes","No"))</f>
        <v/>
      </c>
      <c r="K78" s="12" t="n"/>
    </row>
    <row r="79">
      <c r="A79" s="15" t="n"/>
      <c r="B79" s="16" t="n"/>
      <c r="C79" s="16" t="n"/>
      <c r="D79" s="16" t="n"/>
      <c r="E79" s="16" t="n"/>
      <c r="F79" s="17" t="n"/>
      <c r="G79" s="18" t="n"/>
      <c r="H79" s="17">
        <f>IF($F79="","",MIN($F79,IF($G79="Yes",Settings!$C$4*2,Settings!$C$4)))</f>
        <v/>
      </c>
      <c r="I79" s="17">
        <f>IF($F79="","",MAX(0,$F79-IF($G79="Yes",Settings!$C$4*2,Settings!$C$4)))</f>
        <v/>
      </c>
      <c r="J79" s="18">
        <f>IF($F79="","",IF($F79&gt;IF($G79="Yes",Settings!$C$4*2,Settings!$C$4),"Yes","No"))</f>
        <v/>
      </c>
      <c r="K79" s="16" t="n"/>
    </row>
    <row r="80">
      <c r="A80" s="11" t="n"/>
      <c r="B80" s="12" t="n"/>
      <c r="C80" s="12" t="n"/>
      <c r="D80" s="12" t="n"/>
      <c r="E80" s="12" t="n"/>
      <c r="F80" s="13" t="n"/>
      <c r="G80" s="14" t="n"/>
      <c r="H80" s="13">
        <f>IF($F80="","",MIN($F80,IF($G80="Yes",Settings!$C$4*2,Settings!$C$4)))</f>
        <v/>
      </c>
      <c r="I80" s="13">
        <f>IF($F80="","",MAX(0,$F80-IF($G80="Yes",Settings!$C$4*2,Settings!$C$4)))</f>
        <v/>
      </c>
      <c r="J80" s="14">
        <f>IF($F80="","",IF($F80&gt;IF($G80="Yes",Settings!$C$4*2,Settings!$C$4),"Yes","No"))</f>
        <v/>
      </c>
      <c r="K80" s="12" t="n"/>
    </row>
    <row r="81">
      <c r="A81" s="15" t="n"/>
      <c r="B81" s="16" t="n"/>
      <c r="C81" s="16" t="n"/>
      <c r="D81" s="16" t="n"/>
      <c r="E81" s="16" t="n"/>
      <c r="F81" s="17" t="n"/>
      <c r="G81" s="18" t="n"/>
      <c r="H81" s="17">
        <f>IF($F81="","",MIN($F81,IF($G81="Yes",Settings!$C$4*2,Settings!$C$4)))</f>
        <v/>
      </c>
      <c r="I81" s="17">
        <f>IF($F81="","",MAX(0,$F81-IF($G81="Yes",Settings!$C$4*2,Settings!$C$4)))</f>
        <v/>
      </c>
      <c r="J81" s="18">
        <f>IF($F81="","",IF($F81&gt;IF($G81="Yes",Settings!$C$4*2,Settings!$C$4),"Yes","No"))</f>
        <v/>
      </c>
      <c r="K81" s="16" t="n"/>
    </row>
    <row r="82">
      <c r="A82" s="11" t="n"/>
      <c r="B82" s="12" t="n"/>
      <c r="C82" s="12" t="n"/>
      <c r="D82" s="12" t="n"/>
      <c r="E82" s="12" t="n"/>
      <c r="F82" s="13" t="n"/>
      <c r="G82" s="14" t="n"/>
      <c r="H82" s="13">
        <f>IF($F82="","",MIN($F82,IF($G82="Yes",Settings!$C$4*2,Settings!$C$4)))</f>
        <v/>
      </c>
      <c r="I82" s="13">
        <f>IF($F82="","",MAX(0,$F82-IF($G82="Yes",Settings!$C$4*2,Settings!$C$4)))</f>
        <v/>
      </c>
      <c r="J82" s="14">
        <f>IF($F82="","",IF($F82&gt;IF($G82="Yes",Settings!$C$4*2,Settings!$C$4),"Yes","No"))</f>
        <v/>
      </c>
      <c r="K82" s="12" t="n"/>
    </row>
    <row r="83">
      <c r="A83" s="15" t="n"/>
      <c r="B83" s="16" t="n"/>
      <c r="C83" s="16" t="n"/>
      <c r="D83" s="16" t="n"/>
      <c r="E83" s="16" t="n"/>
      <c r="F83" s="17" t="n"/>
      <c r="G83" s="18" t="n"/>
      <c r="H83" s="17">
        <f>IF($F83="","",MIN($F83,IF($G83="Yes",Settings!$C$4*2,Settings!$C$4)))</f>
        <v/>
      </c>
      <c r="I83" s="17">
        <f>IF($F83="","",MAX(0,$F83-IF($G83="Yes",Settings!$C$4*2,Settings!$C$4)))</f>
        <v/>
      </c>
      <c r="J83" s="18">
        <f>IF($F83="","",IF($F83&gt;IF($G83="Yes",Settings!$C$4*2,Settings!$C$4),"Yes","No"))</f>
        <v/>
      </c>
      <c r="K83" s="16" t="n"/>
    </row>
    <row r="84">
      <c r="A84" s="11" t="n"/>
      <c r="B84" s="12" t="n"/>
      <c r="C84" s="12" t="n"/>
      <c r="D84" s="12" t="n"/>
      <c r="E84" s="12" t="n"/>
      <c r="F84" s="13" t="n"/>
      <c r="G84" s="14" t="n"/>
      <c r="H84" s="13">
        <f>IF($F84="","",MIN($F84,IF($G84="Yes",Settings!$C$4*2,Settings!$C$4)))</f>
        <v/>
      </c>
      <c r="I84" s="13">
        <f>IF($F84="","",MAX(0,$F84-IF($G84="Yes",Settings!$C$4*2,Settings!$C$4)))</f>
        <v/>
      </c>
      <c r="J84" s="14">
        <f>IF($F84="","",IF($F84&gt;IF($G84="Yes",Settings!$C$4*2,Settings!$C$4),"Yes","No"))</f>
        <v/>
      </c>
      <c r="K84" s="12" t="n"/>
    </row>
    <row r="85">
      <c r="A85" s="15" t="n"/>
      <c r="B85" s="16" t="n"/>
      <c r="C85" s="16" t="n"/>
      <c r="D85" s="16" t="n"/>
      <c r="E85" s="16" t="n"/>
      <c r="F85" s="17" t="n"/>
      <c r="G85" s="18" t="n"/>
      <c r="H85" s="17">
        <f>IF($F85="","",MIN($F85,IF($G85="Yes",Settings!$C$4*2,Settings!$C$4)))</f>
        <v/>
      </c>
      <c r="I85" s="17">
        <f>IF($F85="","",MAX(0,$F85-IF($G85="Yes",Settings!$C$4*2,Settings!$C$4)))</f>
        <v/>
      </c>
      <c r="J85" s="18">
        <f>IF($F85="","",IF($F85&gt;IF($G85="Yes",Settings!$C$4*2,Settings!$C$4),"Yes","No"))</f>
        <v/>
      </c>
      <c r="K85" s="16" t="n"/>
    </row>
    <row r="86">
      <c r="A86" s="11" t="n"/>
      <c r="B86" s="12" t="n"/>
      <c r="C86" s="12" t="n"/>
      <c r="D86" s="12" t="n"/>
      <c r="E86" s="12" t="n"/>
      <c r="F86" s="13" t="n"/>
      <c r="G86" s="14" t="n"/>
      <c r="H86" s="13">
        <f>IF($F86="","",MIN($F86,IF($G86="Yes",Settings!$C$4*2,Settings!$C$4)))</f>
        <v/>
      </c>
      <c r="I86" s="13">
        <f>IF($F86="","",MAX(0,$F86-IF($G86="Yes",Settings!$C$4*2,Settings!$C$4)))</f>
        <v/>
      </c>
      <c r="J86" s="14">
        <f>IF($F86="","",IF($F86&gt;IF($G86="Yes",Settings!$C$4*2,Settings!$C$4),"Yes","No"))</f>
        <v/>
      </c>
      <c r="K86" s="12" t="n"/>
    </row>
    <row r="87">
      <c r="A87" s="15" t="n"/>
      <c r="B87" s="16" t="n"/>
      <c r="C87" s="16" t="n"/>
      <c r="D87" s="16" t="n"/>
      <c r="E87" s="16" t="n"/>
      <c r="F87" s="17" t="n"/>
      <c r="G87" s="18" t="n"/>
      <c r="H87" s="17">
        <f>IF($F87="","",MIN($F87,IF($G87="Yes",Settings!$C$4*2,Settings!$C$4)))</f>
        <v/>
      </c>
      <c r="I87" s="17">
        <f>IF($F87="","",MAX(0,$F87-IF($G87="Yes",Settings!$C$4*2,Settings!$C$4)))</f>
        <v/>
      </c>
      <c r="J87" s="18">
        <f>IF($F87="","",IF($F87&gt;IF($G87="Yes",Settings!$C$4*2,Settings!$C$4),"Yes","No"))</f>
        <v/>
      </c>
      <c r="K87" s="16" t="n"/>
    </row>
    <row r="88">
      <c r="A88" s="11" t="n"/>
      <c r="B88" s="12" t="n"/>
      <c r="C88" s="12" t="n"/>
      <c r="D88" s="12" t="n"/>
      <c r="E88" s="12" t="n"/>
      <c r="F88" s="13" t="n"/>
      <c r="G88" s="14" t="n"/>
      <c r="H88" s="13">
        <f>IF($F88="","",MIN($F88,IF($G88="Yes",Settings!$C$4*2,Settings!$C$4)))</f>
        <v/>
      </c>
      <c r="I88" s="13">
        <f>IF($F88="","",MAX(0,$F88-IF($G88="Yes",Settings!$C$4*2,Settings!$C$4)))</f>
        <v/>
      </c>
      <c r="J88" s="14">
        <f>IF($F88="","",IF($F88&gt;IF($G88="Yes",Settings!$C$4*2,Settings!$C$4),"Yes","No"))</f>
        <v/>
      </c>
      <c r="K88" s="12" t="n"/>
    </row>
    <row r="89">
      <c r="A89" s="15" t="n"/>
      <c r="B89" s="16" t="n"/>
      <c r="C89" s="16" t="n"/>
      <c r="D89" s="16" t="n"/>
      <c r="E89" s="16" t="n"/>
      <c r="F89" s="17" t="n"/>
      <c r="G89" s="18" t="n"/>
      <c r="H89" s="17">
        <f>IF($F89="","",MIN($F89,IF($G89="Yes",Settings!$C$4*2,Settings!$C$4)))</f>
        <v/>
      </c>
      <c r="I89" s="17">
        <f>IF($F89="","",MAX(0,$F89-IF($G89="Yes",Settings!$C$4*2,Settings!$C$4)))</f>
        <v/>
      </c>
      <c r="J89" s="18">
        <f>IF($F89="","",IF($F89&gt;IF($G89="Yes",Settings!$C$4*2,Settings!$C$4),"Yes","No"))</f>
        <v/>
      </c>
      <c r="K89" s="16" t="n"/>
    </row>
    <row r="90">
      <c r="A90" s="11" t="n"/>
      <c r="B90" s="12" t="n"/>
      <c r="C90" s="12" t="n"/>
      <c r="D90" s="12" t="n"/>
      <c r="E90" s="12" t="n"/>
      <c r="F90" s="13" t="n"/>
      <c r="G90" s="14" t="n"/>
      <c r="H90" s="13">
        <f>IF($F90="","",MIN($F90,IF($G90="Yes",Settings!$C$4*2,Settings!$C$4)))</f>
        <v/>
      </c>
      <c r="I90" s="13">
        <f>IF($F90="","",MAX(0,$F90-IF($G90="Yes",Settings!$C$4*2,Settings!$C$4)))</f>
        <v/>
      </c>
      <c r="J90" s="14">
        <f>IF($F90="","",IF($F90&gt;IF($G90="Yes",Settings!$C$4*2,Settings!$C$4),"Yes","No"))</f>
        <v/>
      </c>
      <c r="K90" s="12" t="n"/>
    </row>
    <row r="91">
      <c r="A91" s="15" t="n"/>
      <c r="B91" s="16" t="n"/>
      <c r="C91" s="16" t="n"/>
      <c r="D91" s="16" t="n"/>
      <c r="E91" s="16" t="n"/>
      <c r="F91" s="17" t="n"/>
      <c r="G91" s="18" t="n"/>
      <c r="H91" s="17">
        <f>IF($F91="","",MIN($F91,IF($G91="Yes",Settings!$C$4*2,Settings!$C$4)))</f>
        <v/>
      </c>
      <c r="I91" s="17">
        <f>IF($F91="","",MAX(0,$F91-IF($G91="Yes",Settings!$C$4*2,Settings!$C$4)))</f>
        <v/>
      </c>
      <c r="J91" s="18">
        <f>IF($F91="","",IF($F91&gt;IF($G91="Yes",Settings!$C$4*2,Settings!$C$4),"Yes","No"))</f>
        <v/>
      </c>
      <c r="K91" s="16" t="n"/>
    </row>
    <row r="92">
      <c r="A92" s="11" t="n"/>
      <c r="B92" s="12" t="n"/>
      <c r="C92" s="12" t="n"/>
      <c r="D92" s="12" t="n"/>
      <c r="E92" s="12" t="n"/>
      <c r="F92" s="13" t="n"/>
      <c r="G92" s="14" t="n"/>
      <c r="H92" s="13">
        <f>IF($F92="","",MIN($F92,IF($G92="Yes",Settings!$C$4*2,Settings!$C$4)))</f>
        <v/>
      </c>
      <c r="I92" s="13">
        <f>IF($F92="","",MAX(0,$F92-IF($G92="Yes",Settings!$C$4*2,Settings!$C$4)))</f>
        <v/>
      </c>
      <c r="J92" s="14">
        <f>IF($F92="","",IF($F92&gt;IF($G92="Yes",Settings!$C$4*2,Settings!$C$4),"Yes","No"))</f>
        <v/>
      </c>
      <c r="K92" s="12" t="n"/>
    </row>
    <row r="93">
      <c r="A93" s="15" t="n"/>
      <c r="B93" s="16" t="n"/>
      <c r="C93" s="16" t="n"/>
      <c r="D93" s="16" t="n"/>
      <c r="E93" s="16" t="n"/>
      <c r="F93" s="17" t="n"/>
      <c r="G93" s="18" t="n"/>
      <c r="H93" s="17">
        <f>IF($F93="","",MIN($F93,IF($G93="Yes",Settings!$C$4*2,Settings!$C$4)))</f>
        <v/>
      </c>
      <c r="I93" s="17">
        <f>IF($F93="","",MAX(0,$F93-IF($G93="Yes",Settings!$C$4*2,Settings!$C$4)))</f>
        <v/>
      </c>
      <c r="J93" s="18">
        <f>IF($F93="","",IF($F93&gt;IF($G93="Yes",Settings!$C$4*2,Settings!$C$4),"Yes","No"))</f>
        <v/>
      </c>
      <c r="K93" s="16" t="n"/>
    </row>
    <row r="94">
      <c r="A94" s="11" t="n"/>
      <c r="B94" s="12" t="n"/>
      <c r="C94" s="12" t="n"/>
      <c r="D94" s="12" t="n"/>
      <c r="E94" s="12" t="n"/>
      <c r="F94" s="13" t="n"/>
      <c r="G94" s="14" t="n"/>
      <c r="H94" s="13">
        <f>IF($F94="","",MIN($F94,IF($G94="Yes",Settings!$C$4*2,Settings!$C$4)))</f>
        <v/>
      </c>
      <c r="I94" s="13">
        <f>IF($F94="","",MAX(0,$F94-IF($G94="Yes",Settings!$C$4*2,Settings!$C$4)))</f>
        <v/>
      </c>
      <c r="J94" s="14">
        <f>IF($F94="","",IF($F94&gt;IF($G94="Yes",Settings!$C$4*2,Settings!$C$4),"Yes","No"))</f>
        <v/>
      </c>
      <c r="K94" s="12" t="n"/>
    </row>
    <row r="95">
      <c r="A95" s="15" t="n"/>
      <c r="B95" s="16" t="n"/>
      <c r="C95" s="16" t="n"/>
      <c r="D95" s="16" t="n"/>
      <c r="E95" s="16" t="n"/>
      <c r="F95" s="17" t="n"/>
      <c r="G95" s="18" t="n"/>
      <c r="H95" s="17">
        <f>IF($F95="","",MIN($F95,IF($G95="Yes",Settings!$C$4*2,Settings!$C$4)))</f>
        <v/>
      </c>
      <c r="I95" s="17">
        <f>IF($F95="","",MAX(0,$F95-IF($G95="Yes",Settings!$C$4*2,Settings!$C$4)))</f>
        <v/>
      </c>
      <c r="J95" s="18">
        <f>IF($F95="","",IF($F95&gt;IF($G95="Yes",Settings!$C$4*2,Settings!$C$4),"Yes","No"))</f>
        <v/>
      </c>
      <c r="K95" s="16" t="n"/>
    </row>
    <row r="96">
      <c r="A96" s="11" t="n"/>
      <c r="B96" s="12" t="n"/>
      <c r="C96" s="12" t="n"/>
      <c r="D96" s="12" t="n"/>
      <c r="E96" s="12" t="n"/>
      <c r="F96" s="13" t="n"/>
      <c r="G96" s="14" t="n"/>
      <c r="H96" s="13">
        <f>IF($F96="","",MIN($F96,IF($G96="Yes",Settings!$C$4*2,Settings!$C$4)))</f>
        <v/>
      </c>
      <c r="I96" s="13">
        <f>IF($F96="","",MAX(0,$F96-IF($G96="Yes",Settings!$C$4*2,Settings!$C$4)))</f>
        <v/>
      </c>
      <c r="J96" s="14">
        <f>IF($F96="","",IF($F96&gt;IF($G96="Yes",Settings!$C$4*2,Settings!$C$4),"Yes","No"))</f>
        <v/>
      </c>
      <c r="K96" s="12" t="n"/>
    </row>
    <row r="97">
      <c r="A97" s="15" t="n"/>
      <c r="B97" s="16" t="n"/>
      <c r="C97" s="16" t="n"/>
      <c r="D97" s="16" t="n"/>
      <c r="E97" s="16" t="n"/>
      <c r="F97" s="17" t="n"/>
      <c r="G97" s="18" t="n"/>
      <c r="H97" s="17">
        <f>IF($F97="","",MIN($F97,IF($G97="Yes",Settings!$C$4*2,Settings!$C$4)))</f>
        <v/>
      </c>
      <c r="I97" s="17">
        <f>IF($F97="","",MAX(0,$F97-IF($G97="Yes",Settings!$C$4*2,Settings!$C$4)))</f>
        <v/>
      </c>
      <c r="J97" s="18">
        <f>IF($F97="","",IF($F97&gt;IF($G97="Yes",Settings!$C$4*2,Settings!$C$4),"Yes","No"))</f>
        <v/>
      </c>
      <c r="K97" s="16" t="n"/>
    </row>
    <row r="98">
      <c r="A98" s="11" t="n"/>
      <c r="B98" s="12" t="n"/>
      <c r="C98" s="12" t="n"/>
      <c r="D98" s="12" t="n"/>
      <c r="E98" s="12" t="n"/>
      <c r="F98" s="13" t="n"/>
      <c r="G98" s="14" t="n"/>
      <c r="H98" s="13">
        <f>IF($F98="","",MIN($F98,IF($G98="Yes",Settings!$C$4*2,Settings!$C$4)))</f>
        <v/>
      </c>
      <c r="I98" s="13">
        <f>IF($F98="","",MAX(0,$F98-IF($G98="Yes",Settings!$C$4*2,Settings!$C$4)))</f>
        <v/>
      </c>
      <c r="J98" s="14">
        <f>IF($F98="","",IF($F98&gt;IF($G98="Yes",Settings!$C$4*2,Settings!$C$4),"Yes","No"))</f>
        <v/>
      </c>
      <c r="K98" s="12" t="n"/>
    </row>
    <row r="99">
      <c r="A99" s="15" t="n"/>
      <c r="B99" s="16" t="n"/>
      <c r="C99" s="16" t="n"/>
      <c r="D99" s="16" t="n"/>
      <c r="E99" s="16" t="n"/>
      <c r="F99" s="17" t="n"/>
      <c r="G99" s="18" t="n"/>
      <c r="H99" s="17">
        <f>IF($F99="","",MIN($F99,IF($G99="Yes",Settings!$C$4*2,Settings!$C$4)))</f>
        <v/>
      </c>
      <c r="I99" s="17">
        <f>IF($F99="","",MAX(0,$F99-IF($G99="Yes",Settings!$C$4*2,Settings!$C$4)))</f>
        <v/>
      </c>
      <c r="J99" s="18">
        <f>IF($F99="","",IF($F99&gt;IF($G99="Yes",Settings!$C$4*2,Settings!$C$4),"Yes","No"))</f>
        <v/>
      </c>
      <c r="K99" s="16" t="n"/>
    </row>
    <row r="100">
      <c r="A100" s="11" t="n"/>
      <c r="B100" s="12" t="n"/>
      <c r="C100" s="12" t="n"/>
      <c r="D100" s="12" t="n"/>
      <c r="E100" s="12" t="n"/>
      <c r="F100" s="13" t="n"/>
      <c r="G100" s="14" t="n"/>
      <c r="H100" s="13">
        <f>IF($F100="","",MIN($F100,IF($G100="Yes",Settings!$C$4*2,Settings!$C$4)))</f>
        <v/>
      </c>
      <c r="I100" s="13">
        <f>IF($F100="","",MAX(0,$F100-IF($G100="Yes",Settings!$C$4*2,Settings!$C$4)))</f>
        <v/>
      </c>
      <c r="J100" s="14">
        <f>IF($F100="","",IF($F100&gt;IF($G100="Yes",Settings!$C$4*2,Settings!$C$4),"Yes","No"))</f>
        <v/>
      </c>
      <c r="K100" s="12" t="n"/>
    </row>
    <row r="101">
      <c r="A101" s="15" t="n"/>
      <c r="B101" s="16" t="n"/>
      <c r="C101" s="16" t="n"/>
      <c r="D101" s="16" t="n"/>
      <c r="E101" s="16" t="n"/>
      <c r="F101" s="17" t="n"/>
      <c r="G101" s="18" t="n"/>
      <c r="H101" s="17">
        <f>IF($F101="","",MIN($F101,IF($G101="Yes",Settings!$C$4*2,Settings!$C$4)))</f>
        <v/>
      </c>
      <c r="I101" s="17">
        <f>IF($F101="","",MAX(0,$F101-IF($G101="Yes",Settings!$C$4*2,Settings!$C$4)))</f>
        <v/>
      </c>
      <c r="J101" s="18">
        <f>IF($F101="","",IF($F101&gt;IF($G101="Yes",Settings!$C$4*2,Settings!$C$4),"Yes","No"))</f>
        <v/>
      </c>
      <c r="K101" s="16" t="n"/>
    </row>
    <row r="102">
      <c r="A102" s="11" t="n"/>
      <c r="B102" s="12" t="n"/>
      <c r="C102" s="12" t="n"/>
      <c r="D102" s="12" t="n"/>
      <c r="E102" s="12" t="n"/>
      <c r="F102" s="13" t="n"/>
      <c r="G102" s="14" t="n"/>
      <c r="H102" s="13">
        <f>IF($F102="","",MIN($F102,IF($G102="Yes",Settings!$C$4*2,Settings!$C$4)))</f>
        <v/>
      </c>
      <c r="I102" s="13">
        <f>IF($F102="","",MAX(0,$F102-IF($G102="Yes",Settings!$C$4*2,Settings!$C$4)))</f>
        <v/>
      </c>
      <c r="J102" s="14">
        <f>IF($F102="","",IF($F102&gt;IF($G102="Yes",Settings!$C$4*2,Settings!$C$4),"Yes","No"))</f>
        <v/>
      </c>
      <c r="K102" s="12" t="n"/>
    </row>
    <row r="103">
      <c r="A103" s="15" t="n"/>
      <c r="B103" s="16" t="n"/>
      <c r="C103" s="16" t="n"/>
      <c r="D103" s="16" t="n"/>
      <c r="E103" s="16" t="n"/>
      <c r="F103" s="17" t="n"/>
      <c r="G103" s="18" t="n"/>
      <c r="H103" s="17">
        <f>IF($F103="","",MIN($F103,IF($G103="Yes",Settings!$C$4*2,Settings!$C$4)))</f>
        <v/>
      </c>
      <c r="I103" s="17">
        <f>IF($F103="","",MAX(0,$F103-IF($G103="Yes",Settings!$C$4*2,Settings!$C$4)))</f>
        <v/>
      </c>
      <c r="J103" s="18">
        <f>IF($F103="","",IF($F103&gt;IF($G103="Yes",Settings!$C$4*2,Settings!$C$4),"Yes","No"))</f>
        <v/>
      </c>
      <c r="K103" s="16" t="n"/>
    </row>
    <row r="104">
      <c r="A104" s="11" t="n"/>
      <c r="B104" s="12" t="n"/>
      <c r="C104" s="12" t="n"/>
      <c r="D104" s="12" t="n"/>
      <c r="E104" s="12" t="n"/>
      <c r="F104" s="13" t="n"/>
      <c r="G104" s="14" t="n"/>
      <c r="H104" s="13">
        <f>IF($F104="","",MIN($F104,IF($G104="Yes",Settings!$C$4*2,Settings!$C$4)))</f>
        <v/>
      </c>
      <c r="I104" s="13">
        <f>IF($F104="","",MAX(0,$F104-IF($G104="Yes",Settings!$C$4*2,Settings!$C$4)))</f>
        <v/>
      </c>
      <c r="J104" s="14">
        <f>IF($F104="","",IF($F104&gt;IF($G104="Yes",Settings!$C$4*2,Settings!$C$4),"Yes","No"))</f>
        <v/>
      </c>
      <c r="K104" s="12" t="n"/>
    </row>
    <row r="105">
      <c r="A105" s="15" t="n"/>
      <c r="B105" s="16" t="n"/>
      <c r="C105" s="16" t="n"/>
      <c r="D105" s="16" t="n"/>
      <c r="E105" s="16" t="n"/>
      <c r="F105" s="17" t="n"/>
      <c r="G105" s="18" t="n"/>
      <c r="H105" s="17">
        <f>IF($F105="","",MIN($F105,IF($G105="Yes",Settings!$C$4*2,Settings!$C$4)))</f>
        <v/>
      </c>
      <c r="I105" s="17">
        <f>IF($F105="","",MAX(0,$F105-IF($G105="Yes",Settings!$C$4*2,Settings!$C$4)))</f>
        <v/>
      </c>
      <c r="J105" s="18">
        <f>IF($F105="","",IF($F105&gt;IF($G105="Yes",Settings!$C$4*2,Settings!$C$4),"Yes","No"))</f>
        <v/>
      </c>
      <c r="K105" s="16" t="n"/>
    </row>
    <row r="106">
      <c r="A106" s="11" t="n"/>
      <c r="B106" s="12" t="n"/>
      <c r="C106" s="12" t="n"/>
      <c r="D106" s="12" t="n"/>
      <c r="E106" s="12" t="n"/>
      <c r="F106" s="13" t="n"/>
      <c r="G106" s="14" t="n"/>
      <c r="H106" s="13">
        <f>IF($F106="","",MIN($F106,IF($G106="Yes",Settings!$C$4*2,Settings!$C$4)))</f>
        <v/>
      </c>
      <c r="I106" s="13">
        <f>IF($F106="","",MAX(0,$F106-IF($G106="Yes",Settings!$C$4*2,Settings!$C$4)))</f>
        <v/>
      </c>
      <c r="J106" s="14">
        <f>IF($F106="","",IF($F106&gt;IF($G106="Yes",Settings!$C$4*2,Settings!$C$4),"Yes","No"))</f>
        <v/>
      </c>
      <c r="K106" s="12" t="n"/>
    </row>
    <row r="107">
      <c r="A107" s="15" t="n"/>
      <c r="B107" s="16" t="n"/>
      <c r="C107" s="16" t="n"/>
      <c r="D107" s="16" t="n"/>
      <c r="E107" s="16" t="n"/>
      <c r="F107" s="17" t="n"/>
      <c r="G107" s="18" t="n"/>
      <c r="H107" s="17">
        <f>IF($F107="","",MIN($F107,IF($G107="Yes",Settings!$C$4*2,Settings!$C$4)))</f>
        <v/>
      </c>
      <c r="I107" s="17">
        <f>IF($F107="","",MAX(0,$F107-IF($G107="Yes",Settings!$C$4*2,Settings!$C$4)))</f>
        <v/>
      </c>
      <c r="J107" s="18">
        <f>IF($F107="","",IF($F107&gt;IF($G107="Yes",Settings!$C$4*2,Settings!$C$4),"Yes","No"))</f>
        <v/>
      </c>
      <c r="K107" s="16" t="n"/>
    </row>
    <row r="108">
      <c r="A108" s="11" t="n"/>
      <c r="B108" s="12" t="n"/>
      <c r="C108" s="12" t="n"/>
      <c r="D108" s="12" t="n"/>
      <c r="E108" s="12" t="n"/>
      <c r="F108" s="13" t="n"/>
      <c r="G108" s="14" t="n"/>
      <c r="H108" s="13">
        <f>IF($F108="","",MIN($F108,IF($G108="Yes",Settings!$C$4*2,Settings!$C$4)))</f>
        <v/>
      </c>
      <c r="I108" s="13">
        <f>IF($F108="","",MAX(0,$F108-IF($G108="Yes",Settings!$C$4*2,Settings!$C$4)))</f>
        <v/>
      </c>
      <c r="J108" s="14">
        <f>IF($F108="","",IF($F108&gt;IF($G108="Yes",Settings!$C$4*2,Settings!$C$4),"Yes","No"))</f>
        <v/>
      </c>
      <c r="K108" s="12" t="n"/>
    </row>
    <row r="109">
      <c r="A109" s="15" t="n"/>
      <c r="B109" s="16" t="n"/>
      <c r="C109" s="16" t="n"/>
      <c r="D109" s="16" t="n"/>
      <c r="E109" s="16" t="n"/>
      <c r="F109" s="17" t="n"/>
      <c r="G109" s="18" t="n"/>
      <c r="H109" s="17">
        <f>IF($F109="","",MIN($F109,IF($G109="Yes",Settings!$C$4*2,Settings!$C$4)))</f>
        <v/>
      </c>
      <c r="I109" s="17">
        <f>IF($F109="","",MAX(0,$F109-IF($G109="Yes",Settings!$C$4*2,Settings!$C$4)))</f>
        <v/>
      </c>
      <c r="J109" s="18">
        <f>IF($F109="","",IF($F109&gt;IF($G109="Yes",Settings!$C$4*2,Settings!$C$4),"Yes","No"))</f>
        <v/>
      </c>
      <c r="K109" s="16" t="n"/>
    </row>
    <row r="110">
      <c r="A110" s="11" t="n"/>
      <c r="B110" s="12" t="n"/>
      <c r="C110" s="12" t="n"/>
      <c r="D110" s="12" t="n"/>
      <c r="E110" s="12" t="n"/>
      <c r="F110" s="13" t="n"/>
      <c r="G110" s="14" t="n"/>
      <c r="H110" s="13">
        <f>IF($F110="","",MIN($F110,IF($G110="Yes",Settings!$C$4*2,Settings!$C$4)))</f>
        <v/>
      </c>
      <c r="I110" s="13">
        <f>IF($F110="","",MAX(0,$F110-IF($G110="Yes",Settings!$C$4*2,Settings!$C$4)))</f>
        <v/>
      </c>
      <c r="J110" s="14">
        <f>IF($F110="","",IF($F110&gt;IF($G110="Yes",Settings!$C$4*2,Settings!$C$4),"Yes","No"))</f>
        <v/>
      </c>
      <c r="K110" s="12" t="n"/>
    </row>
    <row r="111">
      <c r="A111" s="15" t="n"/>
      <c r="B111" s="16" t="n"/>
      <c r="C111" s="16" t="n"/>
      <c r="D111" s="16" t="n"/>
      <c r="E111" s="16" t="n"/>
      <c r="F111" s="17" t="n"/>
      <c r="G111" s="18" t="n"/>
      <c r="H111" s="17">
        <f>IF($F111="","",MIN($F111,IF($G111="Yes",Settings!$C$4*2,Settings!$C$4)))</f>
        <v/>
      </c>
      <c r="I111" s="17">
        <f>IF($F111="","",MAX(0,$F111-IF($G111="Yes",Settings!$C$4*2,Settings!$C$4)))</f>
        <v/>
      </c>
      <c r="J111" s="18">
        <f>IF($F111="","",IF($F111&gt;IF($G111="Yes",Settings!$C$4*2,Settings!$C$4),"Yes","No"))</f>
        <v/>
      </c>
      <c r="K111" s="16" t="n"/>
    </row>
    <row r="112">
      <c r="A112" s="11" t="n"/>
      <c r="B112" s="12" t="n"/>
      <c r="C112" s="12" t="n"/>
      <c r="D112" s="12" t="n"/>
      <c r="E112" s="12" t="n"/>
      <c r="F112" s="13" t="n"/>
      <c r="G112" s="14" t="n"/>
      <c r="H112" s="13">
        <f>IF($F112="","",MIN($F112,IF($G112="Yes",Settings!$C$4*2,Settings!$C$4)))</f>
        <v/>
      </c>
      <c r="I112" s="13">
        <f>IF($F112="","",MAX(0,$F112-IF($G112="Yes",Settings!$C$4*2,Settings!$C$4)))</f>
        <v/>
      </c>
      <c r="J112" s="14">
        <f>IF($F112="","",IF($F112&gt;IF($G112="Yes",Settings!$C$4*2,Settings!$C$4),"Yes","No"))</f>
        <v/>
      </c>
      <c r="K112" s="12" t="n"/>
    </row>
    <row r="113">
      <c r="A113" s="15" t="n"/>
      <c r="B113" s="16" t="n"/>
      <c r="C113" s="16" t="n"/>
      <c r="D113" s="16" t="n"/>
      <c r="E113" s="16" t="n"/>
      <c r="F113" s="17" t="n"/>
      <c r="G113" s="18" t="n"/>
      <c r="H113" s="17">
        <f>IF($F113="","",MIN($F113,IF($G113="Yes",Settings!$C$4*2,Settings!$C$4)))</f>
        <v/>
      </c>
      <c r="I113" s="17">
        <f>IF($F113="","",MAX(0,$F113-IF($G113="Yes",Settings!$C$4*2,Settings!$C$4)))</f>
        <v/>
      </c>
      <c r="J113" s="18">
        <f>IF($F113="","",IF($F113&gt;IF($G113="Yes",Settings!$C$4*2,Settings!$C$4),"Yes","No"))</f>
        <v/>
      </c>
      <c r="K113" s="16" t="n"/>
    </row>
    <row r="114">
      <c r="A114" s="11" t="n"/>
      <c r="B114" s="12" t="n"/>
      <c r="C114" s="12" t="n"/>
      <c r="D114" s="12" t="n"/>
      <c r="E114" s="12" t="n"/>
      <c r="F114" s="13" t="n"/>
      <c r="G114" s="14" t="n"/>
      <c r="H114" s="13">
        <f>IF($F114="","",MIN($F114,IF($G114="Yes",Settings!$C$4*2,Settings!$C$4)))</f>
        <v/>
      </c>
      <c r="I114" s="13">
        <f>IF($F114="","",MAX(0,$F114-IF($G114="Yes",Settings!$C$4*2,Settings!$C$4)))</f>
        <v/>
      </c>
      <c r="J114" s="14">
        <f>IF($F114="","",IF($F114&gt;IF($G114="Yes",Settings!$C$4*2,Settings!$C$4),"Yes","No"))</f>
        <v/>
      </c>
      <c r="K114" s="12" t="n"/>
    </row>
    <row r="115">
      <c r="A115" s="15" t="n"/>
      <c r="B115" s="16" t="n"/>
      <c r="C115" s="16" t="n"/>
      <c r="D115" s="16" t="n"/>
      <c r="E115" s="16" t="n"/>
      <c r="F115" s="17" t="n"/>
      <c r="G115" s="18" t="n"/>
      <c r="H115" s="17">
        <f>IF($F115="","",MIN($F115,IF($G115="Yes",Settings!$C$4*2,Settings!$C$4)))</f>
        <v/>
      </c>
      <c r="I115" s="17">
        <f>IF($F115="","",MAX(0,$F115-IF($G115="Yes",Settings!$C$4*2,Settings!$C$4)))</f>
        <v/>
      </c>
      <c r="J115" s="18">
        <f>IF($F115="","",IF($F115&gt;IF($G115="Yes",Settings!$C$4*2,Settings!$C$4),"Yes","No"))</f>
        <v/>
      </c>
      <c r="K115" s="16" t="n"/>
    </row>
    <row r="116">
      <c r="A116" s="11" t="n"/>
      <c r="B116" s="12" t="n"/>
      <c r="C116" s="12" t="n"/>
      <c r="D116" s="12" t="n"/>
      <c r="E116" s="12" t="n"/>
      <c r="F116" s="13" t="n"/>
      <c r="G116" s="14" t="n"/>
      <c r="H116" s="13">
        <f>IF($F116="","",MIN($F116,IF($G116="Yes",Settings!$C$4*2,Settings!$C$4)))</f>
        <v/>
      </c>
      <c r="I116" s="13">
        <f>IF($F116="","",MAX(0,$F116-IF($G116="Yes",Settings!$C$4*2,Settings!$C$4)))</f>
        <v/>
      </c>
      <c r="J116" s="14">
        <f>IF($F116="","",IF($F116&gt;IF($G116="Yes",Settings!$C$4*2,Settings!$C$4),"Yes","No"))</f>
        <v/>
      </c>
      <c r="K116" s="12" t="n"/>
    </row>
    <row r="117">
      <c r="A117" s="15" t="n"/>
      <c r="B117" s="16" t="n"/>
      <c r="C117" s="16" t="n"/>
      <c r="D117" s="16" t="n"/>
      <c r="E117" s="16" t="n"/>
      <c r="F117" s="17" t="n"/>
      <c r="G117" s="18" t="n"/>
      <c r="H117" s="17">
        <f>IF($F117="","",MIN($F117,IF($G117="Yes",Settings!$C$4*2,Settings!$C$4)))</f>
        <v/>
      </c>
      <c r="I117" s="17">
        <f>IF($F117="","",MAX(0,$F117-IF($G117="Yes",Settings!$C$4*2,Settings!$C$4)))</f>
        <v/>
      </c>
      <c r="J117" s="18">
        <f>IF($F117="","",IF($F117&gt;IF($G117="Yes",Settings!$C$4*2,Settings!$C$4),"Yes","No"))</f>
        <v/>
      </c>
      <c r="K117" s="16" t="n"/>
    </row>
    <row r="118">
      <c r="A118" s="11" t="n"/>
      <c r="B118" s="12" t="n"/>
      <c r="C118" s="12" t="n"/>
      <c r="D118" s="12" t="n"/>
      <c r="E118" s="12" t="n"/>
      <c r="F118" s="13" t="n"/>
      <c r="G118" s="14" t="n"/>
      <c r="H118" s="13">
        <f>IF($F118="","",MIN($F118,IF($G118="Yes",Settings!$C$4*2,Settings!$C$4)))</f>
        <v/>
      </c>
      <c r="I118" s="13">
        <f>IF($F118="","",MAX(0,$F118-IF($G118="Yes",Settings!$C$4*2,Settings!$C$4)))</f>
        <v/>
      </c>
      <c r="J118" s="14">
        <f>IF($F118="","",IF($F118&gt;IF($G118="Yes",Settings!$C$4*2,Settings!$C$4),"Yes","No"))</f>
        <v/>
      </c>
      <c r="K118" s="12" t="n"/>
    </row>
    <row r="119">
      <c r="A119" s="15" t="n"/>
      <c r="B119" s="16" t="n"/>
      <c r="C119" s="16" t="n"/>
      <c r="D119" s="16" t="n"/>
      <c r="E119" s="16" t="n"/>
      <c r="F119" s="17" t="n"/>
      <c r="G119" s="18" t="n"/>
      <c r="H119" s="17">
        <f>IF($F119="","",MIN($F119,IF($G119="Yes",Settings!$C$4*2,Settings!$C$4)))</f>
        <v/>
      </c>
      <c r="I119" s="17">
        <f>IF($F119="","",MAX(0,$F119-IF($G119="Yes",Settings!$C$4*2,Settings!$C$4)))</f>
        <v/>
      </c>
      <c r="J119" s="18">
        <f>IF($F119="","",IF($F119&gt;IF($G119="Yes",Settings!$C$4*2,Settings!$C$4),"Yes","No"))</f>
        <v/>
      </c>
      <c r="K119" s="16" t="n"/>
    </row>
    <row r="120">
      <c r="A120" s="11" t="n"/>
      <c r="B120" s="12" t="n"/>
      <c r="C120" s="12" t="n"/>
      <c r="D120" s="12" t="n"/>
      <c r="E120" s="12" t="n"/>
      <c r="F120" s="13" t="n"/>
      <c r="G120" s="14" t="n"/>
      <c r="H120" s="13">
        <f>IF($F120="","",MIN($F120,IF($G120="Yes",Settings!$C$4*2,Settings!$C$4)))</f>
        <v/>
      </c>
      <c r="I120" s="13">
        <f>IF($F120="","",MAX(0,$F120-IF($G120="Yes",Settings!$C$4*2,Settings!$C$4)))</f>
        <v/>
      </c>
      <c r="J120" s="14">
        <f>IF($F120="","",IF($F120&gt;IF($G120="Yes",Settings!$C$4*2,Settings!$C$4),"Yes","No"))</f>
        <v/>
      </c>
      <c r="K120" s="12" t="n"/>
    </row>
    <row r="121">
      <c r="A121" s="15" t="n"/>
      <c r="B121" s="16" t="n"/>
      <c r="C121" s="16" t="n"/>
      <c r="D121" s="16" t="n"/>
      <c r="E121" s="16" t="n"/>
      <c r="F121" s="17" t="n"/>
      <c r="G121" s="18" t="n"/>
      <c r="H121" s="17">
        <f>IF($F121="","",MIN($F121,IF($G121="Yes",Settings!$C$4*2,Settings!$C$4)))</f>
        <v/>
      </c>
      <c r="I121" s="17">
        <f>IF($F121="","",MAX(0,$F121-IF($G121="Yes",Settings!$C$4*2,Settings!$C$4)))</f>
        <v/>
      </c>
      <c r="J121" s="18">
        <f>IF($F121="","",IF($F121&gt;IF($G121="Yes",Settings!$C$4*2,Settings!$C$4),"Yes","No"))</f>
        <v/>
      </c>
      <c r="K121" s="16" t="n"/>
    </row>
    <row r="122">
      <c r="A122" s="11" t="n"/>
      <c r="B122" s="12" t="n"/>
      <c r="C122" s="12" t="n"/>
      <c r="D122" s="12" t="n"/>
      <c r="E122" s="12" t="n"/>
      <c r="F122" s="13" t="n"/>
      <c r="G122" s="14" t="n"/>
      <c r="H122" s="13">
        <f>IF($F122="","",MIN($F122,IF($G122="Yes",Settings!$C$4*2,Settings!$C$4)))</f>
        <v/>
      </c>
      <c r="I122" s="13">
        <f>IF($F122="","",MAX(0,$F122-IF($G122="Yes",Settings!$C$4*2,Settings!$C$4)))</f>
        <v/>
      </c>
      <c r="J122" s="14">
        <f>IF($F122="","",IF($F122&gt;IF($G122="Yes",Settings!$C$4*2,Settings!$C$4),"Yes","No"))</f>
        <v/>
      </c>
      <c r="K122" s="12" t="n"/>
    </row>
    <row r="123">
      <c r="A123" s="15" t="n"/>
      <c r="B123" s="16" t="n"/>
      <c r="C123" s="16" t="n"/>
      <c r="D123" s="16" t="n"/>
      <c r="E123" s="16" t="n"/>
      <c r="F123" s="17" t="n"/>
      <c r="G123" s="18" t="n"/>
      <c r="H123" s="17">
        <f>IF($F123="","",MIN($F123,IF($G123="Yes",Settings!$C$4*2,Settings!$C$4)))</f>
        <v/>
      </c>
      <c r="I123" s="17">
        <f>IF($F123="","",MAX(0,$F123-IF($G123="Yes",Settings!$C$4*2,Settings!$C$4)))</f>
        <v/>
      </c>
      <c r="J123" s="18">
        <f>IF($F123="","",IF($F123&gt;IF($G123="Yes",Settings!$C$4*2,Settings!$C$4),"Yes","No"))</f>
        <v/>
      </c>
      <c r="K123" s="16" t="n"/>
    </row>
    <row r="124">
      <c r="A124" s="11" t="n"/>
      <c r="B124" s="12" t="n"/>
      <c r="C124" s="12" t="n"/>
      <c r="D124" s="12" t="n"/>
      <c r="E124" s="12" t="n"/>
      <c r="F124" s="13" t="n"/>
      <c r="G124" s="14" t="n"/>
      <c r="H124" s="13">
        <f>IF($F124="","",MIN($F124,IF($G124="Yes",Settings!$C$4*2,Settings!$C$4)))</f>
        <v/>
      </c>
      <c r="I124" s="13">
        <f>IF($F124="","",MAX(0,$F124-IF($G124="Yes",Settings!$C$4*2,Settings!$C$4)))</f>
        <v/>
      </c>
      <c r="J124" s="14">
        <f>IF($F124="","",IF($F124&gt;IF($G124="Yes",Settings!$C$4*2,Settings!$C$4),"Yes","No"))</f>
        <v/>
      </c>
      <c r="K124" s="12" t="n"/>
    </row>
    <row r="125">
      <c r="A125" s="15" t="n"/>
      <c r="B125" s="16" t="n"/>
      <c r="C125" s="16" t="n"/>
      <c r="D125" s="16" t="n"/>
      <c r="E125" s="16" t="n"/>
      <c r="F125" s="17" t="n"/>
      <c r="G125" s="18" t="n"/>
      <c r="H125" s="17">
        <f>IF($F125="","",MIN($F125,IF($G125="Yes",Settings!$C$4*2,Settings!$C$4)))</f>
        <v/>
      </c>
      <c r="I125" s="17">
        <f>IF($F125="","",MAX(0,$F125-IF($G125="Yes",Settings!$C$4*2,Settings!$C$4)))</f>
        <v/>
      </c>
      <c r="J125" s="18">
        <f>IF($F125="","",IF($F125&gt;IF($G125="Yes",Settings!$C$4*2,Settings!$C$4),"Yes","No"))</f>
        <v/>
      </c>
      <c r="K125" s="16" t="n"/>
    </row>
    <row r="126">
      <c r="A126" s="11" t="n"/>
      <c r="B126" s="12" t="n"/>
      <c r="C126" s="12" t="n"/>
      <c r="D126" s="12" t="n"/>
      <c r="E126" s="12" t="n"/>
      <c r="F126" s="13" t="n"/>
      <c r="G126" s="14" t="n"/>
      <c r="H126" s="13">
        <f>IF($F126="","",MIN($F126,IF($G126="Yes",Settings!$C$4*2,Settings!$C$4)))</f>
        <v/>
      </c>
      <c r="I126" s="13">
        <f>IF($F126="","",MAX(0,$F126-IF($G126="Yes",Settings!$C$4*2,Settings!$C$4)))</f>
        <v/>
      </c>
      <c r="J126" s="14">
        <f>IF($F126="","",IF($F126&gt;IF($G126="Yes",Settings!$C$4*2,Settings!$C$4),"Yes","No"))</f>
        <v/>
      </c>
      <c r="K126" s="12" t="n"/>
    </row>
    <row r="127">
      <c r="A127" s="15" t="n"/>
      <c r="B127" s="16" t="n"/>
      <c r="C127" s="16" t="n"/>
      <c r="D127" s="16" t="n"/>
      <c r="E127" s="16" t="n"/>
      <c r="F127" s="17" t="n"/>
      <c r="G127" s="18" t="n"/>
      <c r="H127" s="17">
        <f>IF($F127="","",MIN($F127,IF($G127="Yes",Settings!$C$4*2,Settings!$C$4)))</f>
        <v/>
      </c>
      <c r="I127" s="17">
        <f>IF($F127="","",MAX(0,$F127-IF($G127="Yes",Settings!$C$4*2,Settings!$C$4)))</f>
        <v/>
      </c>
      <c r="J127" s="18">
        <f>IF($F127="","",IF($F127&gt;IF($G127="Yes",Settings!$C$4*2,Settings!$C$4),"Yes","No"))</f>
        <v/>
      </c>
      <c r="K127" s="16" t="n"/>
    </row>
    <row r="128">
      <c r="A128" s="11" t="n"/>
      <c r="B128" s="12" t="n"/>
      <c r="C128" s="12" t="n"/>
      <c r="D128" s="12" t="n"/>
      <c r="E128" s="12" t="n"/>
      <c r="F128" s="13" t="n"/>
      <c r="G128" s="14" t="n"/>
      <c r="H128" s="13">
        <f>IF($F128="","",MIN($F128,IF($G128="Yes",Settings!$C$4*2,Settings!$C$4)))</f>
        <v/>
      </c>
      <c r="I128" s="13">
        <f>IF($F128="","",MAX(0,$F128-IF($G128="Yes",Settings!$C$4*2,Settings!$C$4)))</f>
        <v/>
      </c>
      <c r="J128" s="14">
        <f>IF($F128="","",IF($F128&gt;IF($G128="Yes",Settings!$C$4*2,Settings!$C$4),"Yes","No"))</f>
        <v/>
      </c>
      <c r="K128" s="12" t="n"/>
    </row>
    <row r="129">
      <c r="A129" s="15" t="n"/>
      <c r="B129" s="16" t="n"/>
      <c r="C129" s="16" t="n"/>
      <c r="D129" s="16" t="n"/>
      <c r="E129" s="16" t="n"/>
      <c r="F129" s="17" t="n"/>
      <c r="G129" s="18" t="n"/>
      <c r="H129" s="17">
        <f>IF($F129="","",MIN($F129,IF($G129="Yes",Settings!$C$4*2,Settings!$C$4)))</f>
        <v/>
      </c>
      <c r="I129" s="17">
        <f>IF($F129="","",MAX(0,$F129-IF($G129="Yes",Settings!$C$4*2,Settings!$C$4)))</f>
        <v/>
      </c>
      <c r="J129" s="18">
        <f>IF($F129="","",IF($F129&gt;IF($G129="Yes",Settings!$C$4*2,Settings!$C$4),"Yes","No"))</f>
        <v/>
      </c>
      <c r="K129" s="16" t="n"/>
    </row>
    <row r="130">
      <c r="A130" s="11" t="n"/>
      <c r="B130" s="12" t="n"/>
      <c r="C130" s="12" t="n"/>
      <c r="D130" s="12" t="n"/>
      <c r="E130" s="12" t="n"/>
      <c r="F130" s="13" t="n"/>
      <c r="G130" s="14" t="n"/>
      <c r="H130" s="13">
        <f>IF($F130="","",MIN($F130,IF($G130="Yes",Settings!$C$4*2,Settings!$C$4)))</f>
        <v/>
      </c>
      <c r="I130" s="13">
        <f>IF($F130="","",MAX(0,$F130-IF($G130="Yes",Settings!$C$4*2,Settings!$C$4)))</f>
        <v/>
      </c>
      <c r="J130" s="14">
        <f>IF($F130="","",IF($F130&gt;IF($G130="Yes",Settings!$C$4*2,Settings!$C$4),"Yes","No"))</f>
        <v/>
      </c>
      <c r="K130" s="12" t="n"/>
    </row>
    <row r="131">
      <c r="A131" s="15" t="n"/>
      <c r="B131" s="16" t="n"/>
      <c r="C131" s="16" t="n"/>
      <c r="D131" s="16" t="n"/>
      <c r="E131" s="16" t="n"/>
      <c r="F131" s="17" t="n"/>
      <c r="G131" s="18" t="n"/>
      <c r="H131" s="17">
        <f>IF($F131="","",MIN($F131,IF($G131="Yes",Settings!$C$4*2,Settings!$C$4)))</f>
        <v/>
      </c>
      <c r="I131" s="17">
        <f>IF($F131="","",MAX(0,$F131-IF($G131="Yes",Settings!$C$4*2,Settings!$C$4)))</f>
        <v/>
      </c>
      <c r="J131" s="18">
        <f>IF($F131="","",IF($F131&gt;IF($G131="Yes",Settings!$C$4*2,Settings!$C$4),"Yes","No"))</f>
        <v/>
      </c>
      <c r="K131" s="16" t="n"/>
    </row>
    <row r="132">
      <c r="A132" s="11" t="n"/>
      <c r="B132" s="12" t="n"/>
      <c r="C132" s="12" t="n"/>
      <c r="D132" s="12" t="n"/>
      <c r="E132" s="12" t="n"/>
      <c r="F132" s="13" t="n"/>
      <c r="G132" s="14" t="n"/>
      <c r="H132" s="13">
        <f>IF($F132="","",MIN($F132,IF($G132="Yes",Settings!$C$4*2,Settings!$C$4)))</f>
        <v/>
      </c>
      <c r="I132" s="13">
        <f>IF($F132="","",MAX(0,$F132-IF($G132="Yes",Settings!$C$4*2,Settings!$C$4)))</f>
        <v/>
      </c>
      <c r="J132" s="14">
        <f>IF($F132="","",IF($F132&gt;IF($G132="Yes",Settings!$C$4*2,Settings!$C$4),"Yes","No"))</f>
        <v/>
      </c>
      <c r="K132" s="12" t="n"/>
    </row>
    <row r="133">
      <c r="A133" s="15" t="n"/>
      <c r="B133" s="16" t="n"/>
      <c r="C133" s="16" t="n"/>
      <c r="D133" s="16" t="n"/>
      <c r="E133" s="16" t="n"/>
      <c r="F133" s="17" t="n"/>
      <c r="G133" s="18" t="n"/>
      <c r="H133" s="17">
        <f>IF($F133="","",MIN($F133,IF($G133="Yes",Settings!$C$4*2,Settings!$C$4)))</f>
        <v/>
      </c>
      <c r="I133" s="17">
        <f>IF($F133="","",MAX(0,$F133-IF($G133="Yes",Settings!$C$4*2,Settings!$C$4)))</f>
        <v/>
      </c>
      <c r="J133" s="18">
        <f>IF($F133="","",IF($F133&gt;IF($G133="Yes",Settings!$C$4*2,Settings!$C$4),"Yes","No"))</f>
        <v/>
      </c>
      <c r="K133" s="16" t="n"/>
    </row>
    <row r="134">
      <c r="A134" s="11" t="n"/>
      <c r="B134" s="12" t="n"/>
      <c r="C134" s="12" t="n"/>
      <c r="D134" s="12" t="n"/>
      <c r="E134" s="12" t="n"/>
      <c r="F134" s="13" t="n"/>
      <c r="G134" s="14" t="n"/>
      <c r="H134" s="13">
        <f>IF($F134="","",MIN($F134,IF($G134="Yes",Settings!$C$4*2,Settings!$C$4)))</f>
        <v/>
      </c>
      <c r="I134" s="13">
        <f>IF($F134="","",MAX(0,$F134-IF($G134="Yes",Settings!$C$4*2,Settings!$C$4)))</f>
        <v/>
      </c>
      <c r="J134" s="14">
        <f>IF($F134="","",IF($F134&gt;IF($G134="Yes",Settings!$C$4*2,Settings!$C$4),"Yes","No"))</f>
        <v/>
      </c>
      <c r="K134" s="12" t="n"/>
    </row>
    <row r="135">
      <c r="A135" s="15" t="n"/>
      <c r="B135" s="16" t="n"/>
      <c r="C135" s="16" t="n"/>
      <c r="D135" s="16" t="n"/>
      <c r="E135" s="16" t="n"/>
      <c r="F135" s="17" t="n"/>
      <c r="G135" s="18" t="n"/>
      <c r="H135" s="17">
        <f>IF($F135="","",MIN($F135,IF($G135="Yes",Settings!$C$4*2,Settings!$C$4)))</f>
        <v/>
      </c>
      <c r="I135" s="17">
        <f>IF($F135="","",MAX(0,$F135-IF($G135="Yes",Settings!$C$4*2,Settings!$C$4)))</f>
        <v/>
      </c>
      <c r="J135" s="18">
        <f>IF($F135="","",IF($F135&gt;IF($G135="Yes",Settings!$C$4*2,Settings!$C$4),"Yes","No"))</f>
        <v/>
      </c>
      <c r="K135" s="16" t="n"/>
    </row>
    <row r="136">
      <c r="A136" s="11" t="n"/>
      <c r="B136" s="12" t="n"/>
      <c r="C136" s="12" t="n"/>
      <c r="D136" s="12" t="n"/>
      <c r="E136" s="12" t="n"/>
      <c r="F136" s="13" t="n"/>
      <c r="G136" s="14" t="n"/>
      <c r="H136" s="13">
        <f>IF($F136="","",MIN($F136,IF($G136="Yes",Settings!$C$4*2,Settings!$C$4)))</f>
        <v/>
      </c>
      <c r="I136" s="13">
        <f>IF($F136="","",MAX(0,$F136-IF($G136="Yes",Settings!$C$4*2,Settings!$C$4)))</f>
        <v/>
      </c>
      <c r="J136" s="14">
        <f>IF($F136="","",IF($F136&gt;IF($G136="Yes",Settings!$C$4*2,Settings!$C$4),"Yes","No"))</f>
        <v/>
      </c>
      <c r="K136" s="12" t="n"/>
    </row>
    <row r="137">
      <c r="A137" s="15" t="n"/>
      <c r="B137" s="16" t="n"/>
      <c r="C137" s="16" t="n"/>
      <c r="D137" s="16" t="n"/>
      <c r="E137" s="16" t="n"/>
      <c r="F137" s="17" t="n"/>
      <c r="G137" s="18" t="n"/>
      <c r="H137" s="17">
        <f>IF($F137="","",MIN($F137,IF($G137="Yes",Settings!$C$4*2,Settings!$C$4)))</f>
        <v/>
      </c>
      <c r="I137" s="17">
        <f>IF($F137="","",MAX(0,$F137-IF($G137="Yes",Settings!$C$4*2,Settings!$C$4)))</f>
        <v/>
      </c>
      <c r="J137" s="18">
        <f>IF($F137="","",IF($F137&gt;IF($G137="Yes",Settings!$C$4*2,Settings!$C$4),"Yes","No"))</f>
        <v/>
      </c>
      <c r="K137" s="16" t="n"/>
    </row>
    <row r="138">
      <c r="A138" s="11" t="n"/>
      <c r="B138" s="12" t="n"/>
      <c r="C138" s="12" t="n"/>
      <c r="D138" s="12" t="n"/>
      <c r="E138" s="12" t="n"/>
      <c r="F138" s="13" t="n"/>
      <c r="G138" s="14" t="n"/>
      <c r="H138" s="13">
        <f>IF($F138="","",MIN($F138,IF($G138="Yes",Settings!$C$4*2,Settings!$C$4)))</f>
        <v/>
      </c>
      <c r="I138" s="13">
        <f>IF($F138="","",MAX(0,$F138-IF($G138="Yes",Settings!$C$4*2,Settings!$C$4)))</f>
        <v/>
      </c>
      <c r="J138" s="14">
        <f>IF($F138="","",IF($F138&gt;IF($G138="Yes",Settings!$C$4*2,Settings!$C$4),"Yes","No"))</f>
        <v/>
      </c>
      <c r="K138" s="12" t="n"/>
    </row>
    <row r="139">
      <c r="A139" s="15" t="n"/>
      <c r="B139" s="16" t="n"/>
      <c r="C139" s="16" t="n"/>
      <c r="D139" s="16" t="n"/>
      <c r="E139" s="16" t="n"/>
      <c r="F139" s="17" t="n"/>
      <c r="G139" s="18" t="n"/>
      <c r="H139" s="17">
        <f>IF($F139="","",MIN($F139,IF($G139="Yes",Settings!$C$4*2,Settings!$C$4)))</f>
        <v/>
      </c>
      <c r="I139" s="17">
        <f>IF($F139="","",MAX(0,$F139-IF($G139="Yes",Settings!$C$4*2,Settings!$C$4)))</f>
        <v/>
      </c>
      <c r="J139" s="18">
        <f>IF($F139="","",IF($F139&gt;IF($G139="Yes",Settings!$C$4*2,Settings!$C$4),"Yes","No"))</f>
        <v/>
      </c>
      <c r="K139" s="16" t="n"/>
    </row>
    <row r="140">
      <c r="A140" s="11" t="n"/>
      <c r="B140" s="12" t="n"/>
      <c r="C140" s="12" t="n"/>
      <c r="D140" s="12" t="n"/>
      <c r="E140" s="12" t="n"/>
      <c r="F140" s="13" t="n"/>
      <c r="G140" s="14" t="n"/>
      <c r="H140" s="13">
        <f>IF($F140="","",MIN($F140,IF($G140="Yes",Settings!$C$4*2,Settings!$C$4)))</f>
        <v/>
      </c>
      <c r="I140" s="13">
        <f>IF($F140="","",MAX(0,$F140-IF($G140="Yes",Settings!$C$4*2,Settings!$C$4)))</f>
        <v/>
      </c>
      <c r="J140" s="14">
        <f>IF($F140="","",IF($F140&gt;IF($G140="Yes",Settings!$C$4*2,Settings!$C$4),"Yes","No"))</f>
        <v/>
      </c>
      <c r="K140" s="12" t="n"/>
    </row>
    <row r="141">
      <c r="A141" s="15" t="n"/>
      <c r="B141" s="16" t="n"/>
      <c r="C141" s="16" t="n"/>
      <c r="D141" s="16" t="n"/>
      <c r="E141" s="16" t="n"/>
      <c r="F141" s="17" t="n"/>
      <c r="G141" s="18" t="n"/>
      <c r="H141" s="17">
        <f>IF($F141="","",MIN($F141,IF($G141="Yes",Settings!$C$4*2,Settings!$C$4)))</f>
        <v/>
      </c>
      <c r="I141" s="17">
        <f>IF($F141="","",MAX(0,$F141-IF($G141="Yes",Settings!$C$4*2,Settings!$C$4)))</f>
        <v/>
      </c>
      <c r="J141" s="18">
        <f>IF($F141="","",IF($F141&gt;IF($G141="Yes",Settings!$C$4*2,Settings!$C$4),"Yes","No"))</f>
        <v/>
      </c>
      <c r="K141" s="16" t="n"/>
    </row>
    <row r="142">
      <c r="A142" s="11" t="n"/>
      <c r="B142" s="12" t="n"/>
      <c r="C142" s="12" t="n"/>
      <c r="D142" s="12" t="n"/>
      <c r="E142" s="12" t="n"/>
      <c r="F142" s="13" t="n"/>
      <c r="G142" s="14" t="n"/>
      <c r="H142" s="13">
        <f>IF($F142="","",MIN($F142,IF($G142="Yes",Settings!$C$4*2,Settings!$C$4)))</f>
        <v/>
      </c>
      <c r="I142" s="13">
        <f>IF($F142="","",MAX(0,$F142-IF($G142="Yes",Settings!$C$4*2,Settings!$C$4)))</f>
        <v/>
      </c>
      <c r="J142" s="14">
        <f>IF($F142="","",IF($F142&gt;IF($G142="Yes",Settings!$C$4*2,Settings!$C$4),"Yes","No"))</f>
        <v/>
      </c>
      <c r="K142" s="12" t="n"/>
    </row>
    <row r="143">
      <c r="A143" s="15" t="n"/>
      <c r="B143" s="16" t="n"/>
      <c r="C143" s="16" t="n"/>
      <c r="D143" s="16" t="n"/>
      <c r="E143" s="16" t="n"/>
      <c r="F143" s="17" t="n"/>
      <c r="G143" s="18" t="n"/>
      <c r="H143" s="17">
        <f>IF($F143="","",MIN($F143,IF($G143="Yes",Settings!$C$4*2,Settings!$C$4)))</f>
        <v/>
      </c>
      <c r="I143" s="17">
        <f>IF($F143="","",MAX(0,$F143-IF($G143="Yes",Settings!$C$4*2,Settings!$C$4)))</f>
        <v/>
      </c>
      <c r="J143" s="18">
        <f>IF($F143="","",IF($F143&gt;IF($G143="Yes",Settings!$C$4*2,Settings!$C$4),"Yes","No"))</f>
        <v/>
      </c>
      <c r="K143" s="16" t="n"/>
    </row>
    <row r="144">
      <c r="A144" s="11" t="n"/>
      <c r="B144" s="12" t="n"/>
      <c r="C144" s="12" t="n"/>
      <c r="D144" s="12" t="n"/>
      <c r="E144" s="12" t="n"/>
      <c r="F144" s="13" t="n"/>
      <c r="G144" s="14" t="n"/>
      <c r="H144" s="13">
        <f>IF($F144="","",MIN($F144,IF($G144="Yes",Settings!$C$4*2,Settings!$C$4)))</f>
        <v/>
      </c>
      <c r="I144" s="13">
        <f>IF($F144="","",MAX(0,$F144-IF($G144="Yes",Settings!$C$4*2,Settings!$C$4)))</f>
        <v/>
      </c>
      <c r="J144" s="14">
        <f>IF($F144="","",IF($F144&gt;IF($G144="Yes",Settings!$C$4*2,Settings!$C$4),"Yes","No"))</f>
        <v/>
      </c>
      <c r="K144" s="12" t="n"/>
    </row>
    <row r="145">
      <c r="A145" s="15" t="n"/>
      <c r="B145" s="16" t="n"/>
      <c r="C145" s="16" t="n"/>
      <c r="D145" s="16" t="n"/>
      <c r="E145" s="16" t="n"/>
      <c r="F145" s="17" t="n"/>
      <c r="G145" s="18" t="n"/>
      <c r="H145" s="17">
        <f>IF($F145="","",MIN($F145,IF($G145="Yes",Settings!$C$4*2,Settings!$C$4)))</f>
        <v/>
      </c>
      <c r="I145" s="17">
        <f>IF($F145="","",MAX(0,$F145-IF($G145="Yes",Settings!$C$4*2,Settings!$C$4)))</f>
        <v/>
      </c>
      <c r="J145" s="18">
        <f>IF($F145="","",IF($F145&gt;IF($G145="Yes",Settings!$C$4*2,Settings!$C$4),"Yes","No"))</f>
        <v/>
      </c>
      <c r="K145" s="16" t="n"/>
    </row>
    <row r="146">
      <c r="A146" s="11" t="n"/>
      <c r="B146" s="12" t="n"/>
      <c r="C146" s="12" t="n"/>
      <c r="D146" s="12" t="n"/>
      <c r="E146" s="12" t="n"/>
      <c r="F146" s="13" t="n"/>
      <c r="G146" s="14" t="n"/>
      <c r="H146" s="13">
        <f>IF($F146="","",MIN($F146,IF($G146="Yes",Settings!$C$4*2,Settings!$C$4)))</f>
        <v/>
      </c>
      <c r="I146" s="13">
        <f>IF($F146="","",MAX(0,$F146-IF($G146="Yes",Settings!$C$4*2,Settings!$C$4)))</f>
        <v/>
      </c>
      <c r="J146" s="14">
        <f>IF($F146="","",IF($F146&gt;IF($G146="Yes",Settings!$C$4*2,Settings!$C$4),"Yes","No"))</f>
        <v/>
      </c>
      <c r="K146" s="12" t="n"/>
    </row>
    <row r="147">
      <c r="A147" s="15" t="n"/>
      <c r="B147" s="16" t="n"/>
      <c r="C147" s="16" t="n"/>
      <c r="D147" s="16" t="n"/>
      <c r="E147" s="16" t="n"/>
      <c r="F147" s="17" t="n"/>
      <c r="G147" s="18" t="n"/>
      <c r="H147" s="17">
        <f>IF($F147="","",MIN($F147,IF($G147="Yes",Settings!$C$4*2,Settings!$C$4)))</f>
        <v/>
      </c>
      <c r="I147" s="17">
        <f>IF($F147="","",MAX(0,$F147-IF($G147="Yes",Settings!$C$4*2,Settings!$C$4)))</f>
        <v/>
      </c>
      <c r="J147" s="18">
        <f>IF($F147="","",IF($F147&gt;IF($G147="Yes",Settings!$C$4*2,Settings!$C$4),"Yes","No"))</f>
        <v/>
      </c>
      <c r="K147" s="16" t="n"/>
    </row>
    <row r="148">
      <c r="A148" s="11" t="n"/>
      <c r="B148" s="12" t="n"/>
      <c r="C148" s="12" t="n"/>
      <c r="D148" s="12" t="n"/>
      <c r="E148" s="12" t="n"/>
      <c r="F148" s="13" t="n"/>
      <c r="G148" s="14" t="n"/>
      <c r="H148" s="13">
        <f>IF($F148="","",MIN($F148,IF($G148="Yes",Settings!$C$4*2,Settings!$C$4)))</f>
        <v/>
      </c>
      <c r="I148" s="13">
        <f>IF($F148="","",MAX(0,$F148-IF($G148="Yes",Settings!$C$4*2,Settings!$C$4)))</f>
        <v/>
      </c>
      <c r="J148" s="14">
        <f>IF($F148="","",IF($F148&gt;IF($G148="Yes",Settings!$C$4*2,Settings!$C$4),"Yes","No"))</f>
        <v/>
      </c>
      <c r="K148" s="12" t="n"/>
    </row>
    <row r="149">
      <c r="A149" s="15" t="n"/>
      <c r="B149" s="16" t="n"/>
      <c r="C149" s="16" t="n"/>
      <c r="D149" s="16" t="n"/>
      <c r="E149" s="16" t="n"/>
      <c r="F149" s="17" t="n"/>
      <c r="G149" s="18" t="n"/>
      <c r="H149" s="17">
        <f>IF($F149="","",MIN($F149,IF($G149="Yes",Settings!$C$4*2,Settings!$C$4)))</f>
        <v/>
      </c>
      <c r="I149" s="17">
        <f>IF($F149="","",MAX(0,$F149-IF($G149="Yes",Settings!$C$4*2,Settings!$C$4)))</f>
        <v/>
      </c>
      <c r="J149" s="18">
        <f>IF($F149="","",IF($F149&gt;IF($G149="Yes",Settings!$C$4*2,Settings!$C$4),"Yes","No"))</f>
        <v/>
      </c>
      <c r="K149" s="16" t="n"/>
    </row>
    <row r="150">
      <c r="A150" s="11" t="n"/>
      <c r="B150" s="12" t="n"/>
      <c r="C150" s="12" t="n"/>
      <c r="D150" s="12" t="n"/>
      <c r="E150" s="12" t="n"/>
      <c r="F150" s="13" t="n"/>
      <c r="G150" s="14" t="n"/>
      <c r="H150" s="13">
        <f>IF($F150="","",MIN($F150,IF($G150="Yes",Settings!$C$4*2,Settings!$C$4)))</f>
        <v/>
      </c>
      <c r="I150" s="13">
        <f>IF($F150="","",MAX(0,$F150-IF($G150="Yes",Settings!$C$4*2,Settings!$C$4)))</f>
        <v/>
      </c>
      <c r="J150" s="14">
        <f>IF($F150="","",IF($F150&gt;IF($G150="Yes",Settings!$C$4*2,Settings!$C$4),"Yes","No"))</f>
        <v/>
      </c>
      <c r="K150" s="12" t="n"/>
    </row>
    <row r="151">
      <c r="A151" s="15" t="n"/>
      <c r="B151" s="16" t="n"/>
      <c r="C151" s="16" t="n"/>
      <c r="D151" s="16" t="n"/>
      <c r="E151" s="16" t="n"/>
      <c r="F151" s="17" t="n"/>
      <c r="G151" s="18" t="n"/>
      <c r="H151" s="17">
        <f>IF($F151="","",MIN($F151,IF($G151="Yes",Settings!$C$4*2,Settings!$C$4)))</f>
        <v/>
      </c>
      <c r="I151" s="17">
        <f>IF($F151="","",MAX(0,$F151-IF($G151="Yes",Settings!$C$4*2,Settings!$C$4)))</f>
        <v/>
      </c>
      <c r="J151" s="18">
        <f>IF($F151="","",IF($F151&gt;IF($G151="Yes",Settings!$C$4*2,Settings!$C$4),"Yes","No"))</f>
        <v/>
      </c>
      <c r="K151" s="16" t="n"/>
    </row>
    <row r="152">
      <c r="A152" s="11" t="n"/>
      <c r="B152" s="12" t="n"/>
      <c r="C152" s="12" t="n"/>
      <c r="D152" s="12" t="n"/>
      <c r="E152" s="12" t="n"/>
      <c r="F152" s="13" t="n"/>
      <c r="G152" s="14" t="n"/>
      <c r="H152" s="13">
        <f>IF($F152="","",MIN($F152,IF($G152="Yes",Settings!$C$4*2,Settings!$C$4)))</f>
        <v/>
      </c>
      <c r="I152" s="13">
        <f>IF($F152="","",MAX(0,$F152-IF($G152="Yes",Settings!$C$4*2,Settings!$C$4)))</f>
        <v/>
      </c>
      <c r="J152" s="14">
        <f>IF($F152="","",IF($F152&gt;IF($G152="Yes",Settings!$C$4*2,Settings!$C$4),"Yes","No"))</f>
        <v/>
      </c>
      <c r="K152" s="12" t="n"/>
    </row>
    <row r="153">
      <c r="A153" s="15" t="n"/>
      <c r="B153" s="16" t="n"/>
      <c r="C153" s="16" t="n"/>
      <c r="D153" s="16" t="n"/>
      <c r="E153" s="16" t="n"/>
      <c r="F153" s="17" t="n"/>
      <c r="G153" s="18" t="n"/>
      <c r="H153" s="17">
        <f>IF($F153="","",MIN($F153,IF($G153="Yes",Settings!$C$4*2,Settings!$C$4)))</f>
        <v/>
      </c>
      <c r="I153" s="17">
        <f>IF($F153="","",MAX(0,$F153-IF($G153="Yes",Settings!$C$4*2,Settings!$C$4)))</f>
        <v/>
      </c>
      <c r="J153" s="18">
        <f>IF($F153="","",IF($F153&gt;IF($G153="Yes",Settings!$C$4*2,Settings!$C$4),"Yes","No"))</f>
        <v/>
      </c>
      <c r="K153" s="16" t="n"/>
    </row>
    <row r="154">
      <c r="A154" s="11" t="n"/>
      <c r="B154" s="12" t="n"/>
      <c r="C154" s="12" t="n"/>
      <c r="D154" s="12" t="n"/>
      <c r="E154" s="12" t="n"/>
      <c r="F154" s="13" t="n"/>
      <c r="G154" s="14" t="n"/>
      <c r="H154" s="13">
        <f>IF($F154="","",MIN($F154,IF($G154="Yes",Settings!$C$4*2,Settings!$C$4)))</f>
        <v/>
      </c>
      <c r="I154" s="13">
        <f>IF($F154="","",MAX(0,$F154-IF($G154="Yes",Settings!$C$4*2,Settings!$C$4)))</f>
        <v/>
      </c>
      <c r="J154" s="14">
        <f>IF($F154="","",IF($F154&gt;IF($G154="Yes",Settings!$C$4*2,Settings!$C$4),"Yes","No"))</f>
        <v/>
      </c>
      <c r="K154" s="12" t="n"/>
    </row>
    <row r="155">
      <c r="A155" s="15" t="n"/>
      <c r="B155" s="16" t="n"/>
      <c r="C155" s="16" t="n"/>
      <c r="D155" s="16" t="n"/>
      <c r="E155" s="16" t="n"/>
      <c r="F155" s="17" t="n"/>
      <c r="G155" s="18" t="n"/>
      <c r="H155" s="17">
        <f>IF($F155="","",MIN($F155,IF($G155="Yes",Settings!$C$4*2,Settings!$C$4)))</f>
        <v/>
      </c>
      <c r="I155" s="17">
        <f>IF($F155="","",MAX(0,$F155-IF($G155="Yes",Settings!$C$4*2,Settings!$C$4)))</f>
        <v/>
      </c>
      <c r="J155" s="18">
        <f>IF($F155="","",IF($F155&gt;IF($G155="Yes",Settings!$C$4*2,Settings!$C$4),"Yes","No"))</f>
        <v/>
      </c>
      <c r="K155" s="16" t="n"/>
    </row>
    <row r="156">
      <c r="A156" s="11" t="n"/>
      <c r="B156" s="12" t="n"/>
      <c r="C156" s="12" t="n"/>
      <c r="D156" s="12" t="n"/>
      <c r="E156" s="12" t="n"/>
      <c r="F156" s="13" t="n"/>
      <c r="G156" s="14" t="n"/>
      <c r="H156" s="13">
        <f>IF($F156="","",MIN($F156,IF($G156="Yes",Settings!$C$4*2,Settings!$C$4)))</f>
        <v/>
      </c>
      <c r="I156" s="13">
        <f>IF($F156="","",MAX(0,$F156-IF($G156="Yes",Settings!$C$4*2,Settings!$C$4)))</f>
        <v/>
      </c>
      <c r="J156" s="14">
        <f>IF($F156="","",IF($F156&gt;IF($G156="Yes",Settings!$C$4*2,Settings!$C$4),"Yes","No"))</f>
        <v/>
      </c>
      <c r="K156" s="12" t="n"/>
    </row>
    <row r="157">
      <c r="A157" s="15" t="n"/>
      <c r="B157" s="16" t="n"/>
      <c r="C157" s="16" t="n"/>
      <c r="D157" s="16" t="n"/>
      <c r="E157" s="16" t="n"/>
      <c r="F157" s="17" t="n"/>
      <c r="G157" s="18" t="n"/>
      <c r="H157" s="17">
        <f>IF($F157="","",MIN($F157,IF($G157="Yes",Settings!$C$4*2,Settings!$C$4)))</f>
        <v/>
      </c>
      <c r="I157" s="17">
        <f>IF($F157="","",MAX(0,$F157-IF($G157="Yes",Settings!$C$4*2,Settings!$C$4)))</f>
        <v/>
      </c>
      <c r="J157" s="18">
        <f>IF($F157="","",IF($F157&gt;IF($G157="Yes",Settings!$C$4*2,Settings!$C$4),"Yes","No"))</f>
        <v/>
      </c>
      <c r="K157" s="16" t="n"/>
    </row>
    <row r="158">
      <c r="A158" s="11" t="n"/>
      <c r="B158" s="12" t="n"/>
      <c r="C158" s="12" t="n"/>
      <c r="D158" s="12" t="n"/>
      <c r="E158" s="12" t="n"/>
      <c r="F158" s="13" t="n"/>
      <c r="G158" s="14" t="n"/>
      <c r="H158" s="13">
        <f>IF($F158="","",MIN($F158,IF($G158="Yes",Settings!$C$4*2,Settings!$C$4)))</f>
        <v/>
      </c>
      <c r="I158" s="13">
        <f>IF($F158="","",MAX(0,$F158-IF($G158="Yes",Settings!$C$4*2,Settings!$C$4)))</f>
        <v/>
      </c>
      <c r="J158" s="14">
        <f>IF($F158="","",IF($F158&gt;IF($G158="Yes",Settings!$C$4*2,Settings!$C$4),"Yes","No"))</f>
        <v/>
      </c>
      <c r="K158" s="12" t="n"/>
    </row>
    <row r="159">
      <c r="A159" s="15" t="n"/>
      <c r="B159" s="16" t="n"/>
      <c r="C159" s="16" t="n"/>
      <c r="D159" s="16" t="n"/>
      <c r="E159" s="16" t="n"/>
      <c r="F159" s="17" t="n"/>
      <c r="G159" s="18" t="n"/>
      <c r="H159" s="17">
        <f>IF($F159="","",MIN($F159,IF($G159="Yes",Settings!$C$4*2,Settings!$C$4)))</f>
        <v/>
      </c>
      <c r="I159" s="17">
        <f>IF($F159="","",MAX(0,$F159-IF($G159="Yes",Settings!$C$4*2,Settings!$C$4)))</f>
        <v/>
      </c>
      <c r="J159" s="18">
        <f>IF($F159="","",IF($F159&gt;IF($G159="Yes",Settings!$C$4*2,Settings!$C$4),"Yes","No"))</f>
        <v/>
      </c>
      <c r="K159" s="16" t="n"/>
    </row>
    <row r="160">
      <c r="A160" s="11" t="n"/>
      <c r="B160" s="12" t="n"/>
      <c r="C160" s="12" t="n"/>
      <c r="D160" s="12" t="n"/>
      <c r="E160" s="12" t="n"/>
      <c r="F160" s="13" t="n"/>
      <c r="G160" s="14" t="n"/>
      <c r="H160" s="13">
        <f>IF($F160="","",MIN($F160,IF($G160="Yes",Settings!$C$4*2,Settings!$C$4)))</f>
        <v/>
      </c>
      <c r="I160" s="13">
        <f>IF($F160="","",MAX(0,$F160-IF($G160="Yes",Settings!$C$4*2,Settings!$C$4)))</f>
        <v/>
      </c>
      <c r="J160" s="14">
        <f>IF($F160="","",IF($F160&gt;IF($G160="Yes",Settings!$C$4*2,Settings!$C$4),"Yes","No"))</f>
        <v/>
      </c>
      <c r="K160" s="12" t="n"/>
    </row>
    <row r="161">
      <c r="A161" s="15" t="n"/>
      <c r="B161" s="16" t="n"/>
      <c r="C161" s="16" t="n"/>
      <c r="D161" s="16" t="n"/>
      <c r="E161" s="16" t="n"/>
      <c r="F161" s="17" t="n"/>
      <c r="G161" s="18" t="n"/>
      <c r="H161" s="17">
        <f>IF($F161="","",MIN($F161,IF($G161="Yes",Settings!$C$4*2,Settings!$C$4)))</f>
        <v/>
      </c>
      <c r="I161" s="17">
        <f>IF($F161="","",MAX(0,$F161-IF($G161="Yes",Settings!$C$4*2,Settings!$C$4)))</f>
        <v/>
      </c>
      <c r="J161" s="18">
        <f>IF($F161="","",IF($F161&gt;IF($G161="Yes",Settings!$C$4*2,Settings!$C$4),"Yes","No"))</f>
        <v/>
      </c>
      <c r="K161" s="16" t="n"/>
    </row>
    <row r="162">
      <c r="A162" s="11" t="n"/>
      <c r="B162" s="12" t="n"/>
      <c r="C162" s="12" t="n"/>
      <c r="D162" s="12" t="n"/>
      <c r="E162" s="12" t="n"/>
      <c r="F162" s="13" t="n"/>
      <c r="G162" s="14" t="n"/>
      <c r="H162" s="13">
        <f>IF($F162="","",MIN($F162,IF($G162="Yes",Settings!$C$4*2,Settings!$C$4)))</f>
        <v/>
      </c>
      <c r="I162" s="13">
        <f>IF($F162="","",MAX(0,$F162-IF($G162="Yes",Settings!$C$4*2,Settings!$C$4)))</f>
        <v/>
      </c>
      <c r="J162" s="14">
        <f>IF($F162="","",IF($F162&gt;IF($G162="Yes",Settings!$C$4*2,Settings!$C$4),"Yes","No"))</f>
        <v/>
      </c>
      <c r="K162" s="12" t="n"/>
    </row>
    <row r="163">
      <c r="A163" s="15" t="n"/>
      <c r="B163" s="16" t="n"/>
      <c r="C163" s="16" t="n"/>
      <c r="D163" s="16" t="n"/>
      <c r="E163" s="16" t="n"/>
      <c r="F163" s="17" t="n"/>
      <c r="G163" s="18" t="n"/>
      <c r="H163" s="17">
        <f>IF($F163="","",MIN($F163,IF($G163="Yes",Settings!$C$4*2,Settings!$C$4)))</f>
        <v/>
      </c>
      <c r="I163" s="17">
        <f>IF($F163="","",MAX(0,$F163-IF($G163="Yes",Settings!$C$4*2,Settings!$C$4)))</f>
        <v/>
      </c>
      <c r="J163" s="18">
        <f>IF($F163="","",IF($F163&gt;IF($G163="Yes",Settings!$C$4*2,Settings!$C$4),"Yes","No"))</f>
        <v/>
      </c>
      <c r="K163" s="16" t="n"/>
    </row>
    <row r="164">
      <c r="A164" s="11" t="n"/>
      <c r="B164" s="12" t="n"/>
      <c r="C164" s="12" t="n"/>
      <c r="D164" s="12" t="n"/>
      <c r="E164" s="12" t="n"/>
      <c r="F164" s="13" t="n"/>
      <c r="G164" s="14" t="n"/>
      <c r="H164" s="13">
        <f>IF($F164="","",MIN($F164,IF($G164="Yes",Settings!$C$4*2,Settings!$C$4)))</f>
        <v/>
      </c>
      <c r="I164" s="13">
        <f>IF($F164="","",MAX(0,$F164-IF($G164="Yes",Settings!$C$4*2,Settings!$C$4)))</f>
        <v/>
      </c>
      <c r="J164" s="14">
        <f>IF($F164="","",IF($F164&gt;IF($G164="Yes",Settings!$C$4*2,Settings!$C$4),"Yes","No"))</f>
        <v/>
      </c>
      <c r="K164" s="12" t="n"/>
    </row>
    <row r="165">
      <c r="A165" s="15" t="n"/>
      <c r="B165" s="16" t="n"/>
      <c r="C165" s="16" t="n"/>
      <c r="D165" s="16" t="n"/>
      <c r="E165" s="16" t="n"/>
      <c r="F165" s="17" t="n"/>
      <c r="G165" s="18" t="n"/>
      <c r="H165" s="17">
        <f>IF($F165="","",MIN($F165,IF($G165="Yes",Settings!$C$4*2,Settings!$C$4)))</f>
        <v/>
      </c>
      <c r="I165" s="17">
        <f>IF($F165="","",MAX(0,$F165-IF($G165="Yes",Settings!$C$4*2,Settings!$C$4)))</f>
        <v/>
      </c>
      <c r="J165" s="18">
        <f>IF($F165="","",IF($F165&gt;IF($G165="Yes",Settings!$C$4*2,Settings!$C$4),"Yes","No"))</f>
        <v/>
      </c>
      <c r="K165" s="16" t="n"/>
    </row>
    <row r="166">
      <c r="A166" s="11" t="n"/>
      <c r="B166" s="12" t="n"/>
      <c r="C166" s="12" t="n"/>
      <c r="D166" s="12" t="n"/>
      <c r="E166" s="12" t="n"/>
      <c r="F166" s="13" t="n"/>
      <c r="G166" s="14" t="n"/>
      <c r="H166" s="13">
        <f>IF($F166="","",MIN($F166,IF($G166="Yes",Settings!$C$4*2,Settings!$C$4)))</f>
        <v/>
      </c>
      <c r="I166" s="13">
        <f>IF($F166="","",MAX(0,$F166-IF($G166="Yes",Settings!$C$4*2,Settings!$C$4)))</f>
        <v/>
      </c>
      <c r="J166" s="14">
        <f>IF($F166="","",IF($F166&gt;IF($G166="Yes",Settings!$C$4*2,Settings!$C$4),"Yes","No"))</f>
        <v/>
      </c>
      <c r="K166" s="12" t="n"/>
    </row>
    <row r="167">
      <c r="A167" s="15" t="n"/>
      <c r="B167" s="16" t="n"/>
      <c r="C167" s="16" t="n"/>
      <c r="D167" s="16" t="n"/>
      <c r="E167" s="16" t="n"/>
      <c r="F167" s="17" t="n"/>
      <c r="G167" s="18" t="n"/>
      <c r="H167" s="17">
        <f>IF($F167="","",MIN($F167,IF($G167="Yes",Settings!$C$4*2,Settings!$C$4)))</f>
        <v/>
      </c>
      <c r="I167" s="17">
        <f>IF($F167="","",MAX(0,$F167-IF($G167="Yes",Settings!$C$4*2,Settings!$C$4)))</f>
        <v/>
      </c>
      <c r="J167" s="18">
        <f>IF($F167="","",IF($F167&gt;IF($G167="Yes",Settings!$C$4*2,Settings!$C$4),"Yes","No"))</f>
        <v/>
      </c>
      <c r="K167" s="16" t="n"/>
    </row>
    <row r="168">
      <c r="A168" s="11" t="n"/>
      <c r="B168" s="12" t="n"/>
      <c r="C168" s="12" t="n"/>
      <c r="D168" s="12" t="n"/>
      <c r="E168" s="12" t="n"/>
      <c r="F168" s="13" t="n"/>
      <c r="G168" s="14" t="n"/>
      <c r="H168" s="13">
        <f>IF($F168="","",MIN($F168,IF($G168="Yes",Settings!$C$4*2,Settings!$C$4)))</f>
        <v/>
      </c>
      <c r="I168" s="13">
        <f>IF($F168="","",MAX(0,$F168-IF($G168="Yes",Settings!$C$4*2,Settings!$C$4)))</f>
        <v/>
      </c>
      <c r="J168" s="14">
        <f>IF($F168="","",IF($F168&gt;IF($G168="Yes",Settings!$C$4*2,Settings!$C$4),"Yes","No"))</f>
        <v/>
      </c>
      <c r="K168" s="12" t="n"/>
    </row>
    <row r="169">
      <c r="A169" s="15" t="n"/>
      <c r="B169" s="16" t="n"/>
      <c r="C169" s="16" t="n"/>
      <c r="D169" s="16" t="n"/>
      <c r="E169" s="16" t="n"/>
      <c r="F169" s="17" t="n"/>
      <c r="G169" s="18" t="n"/>
      <c r="H169" s="17">
        <f>IF($F169="","",MIN($F169,IF($G169="Yes",Settings!$C$4*2,Settings!$C$4)))</f>
        <v/>
      </c>
      <c r="I169" s="17">
        <f>IF($F169="","",MAX(0,$F169-IF($G169="Yes",Settings!$C$4*2,Settings!$C$4)))</f>
        <v/>
      </c>
      <c r="J169" s="18">
        <f>IF($F169="","",IF($F169&gt;IF($G169="Yes",Settings!$C$4*2,Settings!$C$4),"Yes","No"))</f>
        <v/>
      </c>
      <c r="K169" s="16" t="n"/>
    </row>
    <row r="170">
      <c r="A170" s="11" t="n"/>
      <c r="B170" s="12" t="n"/>
      <c r="C170" s="12" t="n"/>
      <c r="D170" s="12" t="n"/>
      <c r="E170" s="12" t="n"/>
      <c r="F170" s="13" t="n"/>
      <c r="G170" s="14" t="n"/>
      <c r="H170" s="13">
        <f>IF($F170="","",MIN($F170,IF($G170="Yes",Settings!$C$4*2,Settings!$C$4)))</f>
        <v/>
      </c>
      <c r="I170" s="13">
        <f>IF($F170="","",MAX(0,$F170-IF($G170="Yes",Settings!$C$4*2,Settings!$C$4)))</f>
        <v/>
      </c>
      <c r="J170" s="14">
        <f>IF($F170="","",IF($F170&gt;IF($G170="Yes",Settings!$C$4*2,Settings!$C$4),"Yes","No"))</f>
        <v/>
      </c>
      <c r="K170" s="12" t="n"/>
    </row>
    <row r="171">
      <c r="A171" s="15" t="n"/>
      <c r="B171" s="16" t="n"/>
      <c r="C171" s="16" t="n"/>
      <c r="D171" s="16" t="n"/>
      <c r="E171" s="16" t="n"/>
      <c r="F171" s="17" t="n"/>
      <c r="G171" s="18" t="n"/>
      <c r="H171" s="17">
        <f>IF($F171="","",MIN($F171,IF($G171="Yes",Settings!$C$4*2,Settings!$C$4)))</f>
        <v/>
      </c>
      <c r="I171" s="17">
        <f>IF($F171="","",MAX(0,$F171-IF($G171="Yes",Settings!$C$4*2,Settings!$C$4)))</f>
        <v/>
      </c>
      <c r="J171" s="18">
        <f>IF($F171="","",IF($F171&gt;IF($G171="Yes",Settings!$C$4*2,Settings!$C$4),"Yes","No"))</f>
        <v/>
      </c>
      <c r="K171" s="16" t="n"/>
    </row>
    <row r="172">
      <c r="A172" s="11" t="n"/>
      <c r="B172" s="12" t="n"/>
      <c r="C172" s="12" t="n"/>
      <c r="D172" s="12" t="n"/>
      <c r="E172" s="12" t="n"/>
      <c r="F172" s="13" t="n"/>
      <c r="G172" s="14" t="n"/>
      <c r="H172" s="13">
        <f>IF($F172="","",MIN($F172,IF($G172="Yes",Settings!$C$4*2,Settings!$C$4)))</f>
        <v/>
      </c>
      <c r="I172" s="13">
        <f>IF($F172="","",MAX(0,$F172-IF($G172="Yes",Settings!$C$4*2,Settings!$C$4)))</f>
        <v/>
      </c>
      <c r="J172" s="14">
        <f>IF($F172="","",IF($F172&gt;IF($G172="Yes",Settings!$C$4*2,Settings!$C$4),"Yes","No"))</f>
        <v/>
      </c>
      <c r="K172" s="12" t="n"/>
    </row>
    <row r="173">
      <c r="A173" s="15" t="n"/>
      <c r="B173" s="16" t="n"/>
      <c r="C173" s="16" t="n"/>
      <c r="D173" s="16" t="n"/>
      <c r="E173" s="16" t="n"/>
      <c r="F173" s="17" t="n"/>
      <c r="G173" s="18" t="n"/>
      <c r="H173" s="17">
        <f>IF($F173="","",MIN($F173,IF($G173="Yes",Settings!$C$4*2,Settings!$C$4)))</f>
        <v/>
      </c>
      <c r="I173" s="17">
        <f>IF($F173="","",MAX(0,$F173-IF($G173="Yes",Settings!$C$4*2,Settings!$C$4)))</f>
        <v/>
      </c>
      <c r="J173" s="18">
        <f>IF($F173="","",IF($F173&gt;IF($G173="Yes",Settings!$C$4*2,Settings!$C$4),"Yes","No"))</f>
        <v/>
      </c>
      <c r="K173" s="16" t="n"/>
    </row>
    <row r="174">
      <c r="A174" s="11" t="n"/>
      <c r="B174" s="12" t="n"/>
      <c r="C174" s="12" t="n"/>
      <c r="D174" s="12" t="n"/>
      <c r="E174" s="12" t="n"/>
      <c r="F174" s="13" t="n"/>
      <c r="G174" s="14" t="n"/>
      <c r="H174" s="13">
        <f>IF($F174="","",MIN($F174,IF($G174="Yes",Settings!$C$4*2,Settings!$C$4)))</f>
        <v/>
      </c>
      <c r="I174" s="13">
        <f>IF($F174="","",MAX(0,$F174-IF($G174="Yes",Settings!$C$4*2,Settings!$C$4)))</f>
        <v/>
      </c>
      <c r="J174" s="14">
        <f>IF($F174="","",IF($F174&gt;IF($G174="Yes",Settings!$C$4*2,Settings!$C$4),"Yes","No"))</f>
        <v/>
      </c>
      <c r="K174" s="12" t="n"/>
    </row>
    <row r="175">
      <c r="A175" s="15" t="n"/>
      <c r="B175" s="16" t="n"/>
      <c r="C175" s="16" t="n"/>
      <c r="D175" s="16" t="n"/>
      <c r="E175" s="16" t="n"/>
      <c r="F175" s="17" t="n"/>
      <c r="G175" s="18" t="n"/>
      <c r="H175" s="17">
        <f>IF($F175="","",MIN($F175,IF($G175="Yes",Settings!$C$4*2,Settings!$C$4)))</f>
        <v/>
      </c>
      <c r="I175" s="17">
        <f>IF($F175="","",MAX(0,$F175-IF($G175="Yes",Settings!$C$4*2,Settings!$C$4)))</f>
        <v/>
      </c>
      <c r="J175" s="18">
        <f>IF($F175="","",IF($F175&gt;IF($G175="Yes",Settings!$C$4*2,Settings!$C$4),"Yes","No"))</f>
        <v/>
      </c>
      <c r="K175" s="16" t="n"/>
    </row>
    <row r="176">
      <c r="A176" s="11" t="n"/>
      <c r="B176" s="12" t="n"/>
      <c r="C176" s="12" t="n"/>
      <c r="D176" s="12" t="n"/>
      <c r="E176" s="12" t="n"/>
      <c r="F176" s="13" t="n"/>
      <c r="G176" s="14" t="n"/>
      <c r="H176" s="13">
        <f>IF($F176="","",MIN($F176,IF($G176="Yes",Settings!$C$4*2,Settings!$C$4)))</f>
        <v/>
      </c>
      <c r="I176" s="13">
        <f>IF($F176="","",MAX(0,$F176-IF($G176="Yes",Settings!$C$4*2,Settings!$C$4)))</f>
        <v/>
      </c>
      <c r="J176" s="14">
        <f>IF($F176="","",IF($F176&gt;IF($G176="Yes",Settings!$C$4*2,Settings!$C$4),"Yes","No"))</f>
        <v/>
      </c>
      <c r="K176" s="12" t="n"/>
    </row>
    <row r="177">
      <c r="A177" s="15" t="n"/>
      <c r="B177" s="16" t="n"/>
      <c r="C177" s="16" t="n"/>
      <c r="D177" s="16" t="n"/>
      <c r="E177" s="16" t="n"/>
      <c r="F177" s="17" t="n"/>
      <c r="G177" s="18" t="n"/>
      <c r="H177" s="17">
        <f>IF($F177="","",MIN($F177,IF($G177="Yes",Settings!$C$4*2,Settings!$C$4)))</f>
        <v/>
      </c>
      <c r="I177" s="17">
        <f>IF($F177="","",MAX(0,$F177-IF($G177="Yes",Settings!$C$4*2,Settings!$C$4)))</f>
        <v/>
      </c>
      <c r="J177" s="18">
        <f>IF($F177="","",IF($F177&gt;IF($G177="Yes",Settings!$C$4*2,Settings!$C$4),"Yes","No"))</f>
        <v/>
      </c>
      <c r="K177" s="16" t="n"/>
    </row>
    <row r="178">
      <c r="A178" s="11" t="n"/>
      <c r="B178" s="12" t="n"/>
      <c r="C178" s="12" t="n"/>
      <c r="D178" s="12" t="n"/>
      <c r="E178" s="12" t="n"/>
      <c r="F178" s="13" t="n"/>
      <c r="G178" s="14" t="n"/>
      <c r="H178" s="13">
        <f>IF($F178="","",MIN($F178,IF($G178="Yes",Settings!$C$4*2,Settings!$C$4)))</f>
        <v/>
      </c>
      <c r="I178" s="13">
        <f>IF($F178="","",MAX(0,$F178-IF($G178="Yes",Settings!$C$4*2,Settings!$C$4)))</f>
        <v/>
      </c>
      <c r="J178" s="14">
        <f>IF($F178="","",IF($F178&gt;IF($G178="Yes",Settings!$C$4*2,Settings!$C$4),"Yes","No"))</f>
        <v/>
      </c>
      <c r="K178" s="12" t="n"/>
    </row>
    <row r="179">
      <c r="A179" s="15" t="n"/>
      <c r="B179" s="16" t="n"/>
      <c r="C179" s="16" t="n"/>
      <c r="D179" s="16" t="n"/>
      <c r="E179" s="16" t="n"/>
      <c r="F179" s="17" t="n"/>
      <c r="G179" s="18" t="n"/>
      <c r="H179" s="17">
        <f>IF($F179="","",MIN($F179,IF($G179="Yes",Settings!$C$4*2,Settings!$C$4)))</f>
        <v/>
      </c>
      <c r="I179" s="17">
        <f>IF($F179="","",MAX(0,$F179-IF($G179="Yes",Settings!$C$4*2,Settings!$C$4)))</f>
        <v/>
      </c>
      <c r="J179" s="18">
        <f>IF($F179="","",IF($F179&gt;IF($G179="Yes",Settings!$C$4*2,Settings!$C$4),"Yes","No"))</f>
        <v/>
      </c>
      <c r="K179" s="16" t="n"/>
    </row>
    <row r="180">
      <c r="A180" s="11" t="n"/>
      <c r="B180" s="12" t="n"/>
      <c r="C180" s="12" t="n"/>
      <c r="D180" s="12" t="n"/>
      <c r="E180" s="12" t="n"/>
      <c r="F180" s="13" t="n"/>
      <c r="G180" s="14" t="n"/>
      <c r="H180" s="13">
        <f>IF($F180="","",MIN($F180,IF($G180="Yes",Settings!$C$4*2,Settings!$C$4)))</f>
        <v/>
      </c>
      <c r="I180" s="13">
        <f>IF($F180="","",MAX(0,$F180-IF($G180="Yes",Settings!$C$4*2,Settings!$C$4)))</f>
        <v/>
      </c>
      <c r="J180" s="14">
        <f>IF($F180="","",IF($F180&gt;IF($G180="Yes",Settings!$C$4*2,Settings!$C$4),"Yes","No"))</f>
        <v/>
      </c>
      <c r="K180" s="12" t="n"/>
    </row>
    <row r="181">
      <c r="A181" s="15" t="n"/>
      <c r="B181" s="16" t="n"/>
      <c r="C181" s="16" t="n"/>
      <c r="D181" s="16" t="n"/>
      <c r="E181" s="16" t="n"/>
      <c r="F181" s="17" t="n"/>
      <c r="G181" s="18" t="n"/>
      <c r="H181" s="17">
        <f>IF($F181="","",MIN($F181,IF($G181="Yes",Settings!$C$4*2,Settings!$C$4)))</f>
        <v/>
      </c>
      <c r="I181" s="17">
        <f>IF($F181="","",MAX(0,$F181-IF($G181="Yes",Settings!$C$4*2,Settings!$C$4)))</f>
        <v/>
      </c>
      <c r="J181" s="18">
        <f>IF($F181="","",IF($F181&gt;IF($G181="Yes",Settings!$C$4*2,Settings!$C$4),"Yes","No"))</f>
        <v/>
      </c>
      <c r="K181" s="16" t="n"/>
    </row>
    <row r="182">
      <c r="A182" s="11" t="n"/>
      <c r="B182" s="12" t="n"/>
      <c r="C182" s="12" t="n"/>
      <c r="D182" s="12" t="n"/>
      <c r="E182" s="12" t="n"/>
      <c r="F182" s="13" t="n"/>
      <c r="G182" s="14" t="n"/>
      <c r="H182" s="13">
        <f>IF($F182="","",MIN($F182,IF($G182="Yes",Settings!$C$4*2,Settings!$C$4)))</f>
        <v/>
      </c>
      <c r="I182" s="13">
        <f>IF($F182="","",MAX(0,$F182-IF($G182="Yes",Settings!$C$4*2,Settings!$C$4)))</f>
        <v/>
      </c>
      <c r="J182" s="14">
        <f>IF($F182="","",IF($F182&gt;IF($G182="Yes",Settings!$C$4*2,Settings!$C$4),"Yes","No"))</f>
        <v/>
      </c>
      <c r="K182" s="12" t="n"/>
    </row>
    <row r="183">
      <c r="A183" s="15" t="n"/>
      <c r="B183" s="16" t="n"/>
      <c r="C183" s="16" t="n"/>
      <c r="D183" s="16" t="n"/>
      <c r="E183" s="16" t="n"/>
      <c r="F183" s="17" t="n"/>
      <c r="G183" s="18" t="n"/>
      <c r="H183" s="17">
        <f>IF($F183="","",MIN($F183,IF($G183="Yes",Settings!$C$4*2,Settings!$C$4)))</f>
        <v/>
      </c>
      <c r="I183" s="17">
        <f>IF($F183="","",MAX(0,$F183-IF($G183="Yes",Settings!$C$4*2,Settings!$C$4)))</f>
        <v/>
      </c>
      <c r="J183" s="18">
        <f>IF($F183="","",IF($F183&gt;IF($G183="Yes",Settings!$C$4*2,Settings!$C$4),"Yes","No"))</f>
        <v/>
      </c>
      <c r="K183" s="16" t="n"/>
    </row>
    <row r="184">
      <c r="A184" s="11" t="n"/>
      <c r="B184" s="12" t="n"/>
      <c r="C184" s="12" t="n"/>
      <c r="D184" s="12" t="n"/>
      <c r="E184" s="12" t="n"/>
      <c r="F184" s="13" t="n"/>
      <c r="G184" s="14" t="n"/>
      <c r="H184" s="13">
        <f>IF($F184="","",MIN($F184,IF($G184="Yes",Settings!$C$4*2,Settings!$C$4)))</f>
        <v/>
      </c>
      <c r="I184" s="13">
        <f>IF($F184="","",MAX(0,$F184-IF($G184="Yes",Settings!$C$4*2,Settings!$C$4)))</f>
        <v/>
      </c>
      <c r="J184" s="14">
        <f>IF($F184="","",IF($F184&gt;IF($G184="Yes",Settings!$C$4*2,Settings!$C$4),"Yes","No"))</f>
        <v/>
      </c>
      <c r="K184" s="12" t="n"/>
    </row>
    <row r="185">
      <c r="A185" s="15" t="n"/>
      <c r="B185" s="16" t="n"/>
      <c r="C185" s="16" t="n"/>
      <c r="D185" s="16" t="n"/>
      <c r="E185" s="16" t="n"/>
      <c r="F185" s="17" t="n"/>
      <c r="G185" s="18" t="n"/>
      <c r="H185" s="17">
        <f>IF($F185="","",MIN($F185,IF($G185="Yes",Settings!$C$4*2,Settings!$C$4)))</f>
        <v/>
      </c>
      <c r="I185" s="17">
        <f>IF($F185="","",MAX(0,$F185-IF($G185="Yes",Settings!$C$4*2,Settings!$C$4)))</f>
        <v/>
      </c>
      <c r="J185" s="18">
        <f>IF($F185="","",IF($F185&gt;IF($G185="Yes",Settings!$C$4*2,Settings!$C$4),"Yes","No"))</f>
        <v/>
      </c>
      <c r="K185" s="16" t="n"/>
    </row>
    <row r="186">
      <c r="A186" s="11" t="n"/>
      <c r="B186" s="12" t="n"/>
      <c r="C186" s="12" t="n"/>
      <c r="D186" s="12" t="n"/>
      <c r="E186" s="12" t="n"/>
      <c r="F186" s="13" t="n"/>
      <c r="G186" s="14" t="n"/>
      <c r="H186" s="13">
        <f>IF($F186="","",MIN($F186,IF($G186="Yes",Settings!$C$4*2,Settings!$C$4)))</f>
        <v/>
      </c>
      <c r="I186" s="13">
        <f>IF($F186="","",MAX(0,$F186-IF($G186="Yes",Settings!$C$4*2,Settings!$C$4)))</f>
        <v/>
      </c>
      <c r="J186" s="14">
        <f>IF($F186="","",IF($F186&gt;IF($G186="Yes",Settings!$C$4*2,Settings!$C$4),"Yes","No"))</f>
        <v/>
      </c>
      <c r="K186" s="12" t="n"/>
    </row>
    <row r="187">
      <c r="A187" s="15" t="n"/>
      <c r="B187" s="16" t="n"/>
      <c r="C187" s="16" t="n"/>
      <c r="D187" s="16" t="n"/>
      <c r="E187" s="16" t="n"/>
      <c r="F187" s="17" t="n"/>
      <c r="G187" s="18" t="n"/>
      <c r="H187" s="17">
        <f>IF($F187="","",MIN($F187,IF($G187="Yes",Settings!$C$4*2,Settings!$C$4)))</f>
        <v/>
      </c>
      <c r="I187" s="17">
        <f>IF($F187="","",MAX(0,$F187-IF($G187="Yes",Settings!$C$4*2,Settings!$C$4)))</f>
        <v/>
      </c>
      <c r="J187" s="18">
        <f>IF($F187="","",IF($F187&gt;IF($G187="Yes",Settings!$C$4*2,Settings!$C$4),"Yes","No"))</f>
        <v/>
      </c>
      <c r="K187" s="16" t="n"/>
    </row>
    <row r="188">
      <c r="A188" s="11" t="n"/>
      <c r="B188" s="12" t="n"/>
      <c r="C188" s="12" t="n"/>
      <c r="D188" s="12" t="n"/>
      <c r="E188" s="12" t="n"/>
      <c r="F188" s="13" t="n"/>
      <c r="G188" s="14" t="n"/>
      <c r="H188" s="13">
        <f>IF($F188="","",MIN($F188,IF($G188="Yes",Settings!$C$4*2,Settings!$C$4)))</f>
        <v/>
      </c>
      <c r="I188" s="13">
        <f>IF($F188="","",MAX(0,$F188-IF($G188="Yes",Settings!$C$4*2,Settings!$C$4)))</f>
        <v/>
      </c>
      <c r="J188" s="14">
        <f>IF($F188="","",IF($F188&gt;IF($G188="Yes",Settings!$C$4*2,Settings!$C$4),"Yes","No"))</f>
        <v/>
      </c>
      <c r="K188" s="12" t="n"/>
    </row>
    <row r="189">
      <c r="A189" s="15" t="n"/>
      <c r="B189" s="16" t="n"/>
      <c r="C189" s="16" t="n"/>
      <c r="D189" s="16" t="n"/>
      <c r="E189" s="16" t="n"/>
      <c r="F189" s="17" t="n"/>
      <c r="G189" s="18" t="n"/>
      <c r="H189" s="17">
        <f>IF($F189="","",MIN($F189,IF($G189="Yes",Settings!$C$4*2,Settings!$C$4)))</f>
        <v/>
      </c>
      <c r="I189" s="17">
        <f>IF($F189="","",MAX(0,$F189-IF($G189="Yes",Settings!$C$4*2,Settings!$C$4)))</f>
        <v/>
      </c>
      <c r="J189" s="18">
        <f>IF($F189="","",IF($F189&gt;IF($G189="Yes",Settings!$C$4*2,Settings!$C$4),"Yes","No"))</f>
        <v/>
      </c>
      <c r="K189" s="16" t="n"/>
    </row>
    <row r="190">
      <c r="A190" s="11" t="n"/>
      <c r="B190" s="12" t="n"/>
      <c r="C190" s="12" t="n"/>
      <c r="D190" s="12" t="n"/>
      <c r="E190" s="12" t="n"/>
      <c r="F190" s="13" t="n"/>
      <c r="G190" s="14" t="n"/>
      <c r="H190" s="13">
        <f>IF($F190="","",MIN($F190,IF($G190="Yes",Settings!$C$4*2,Settings!$C$4)))</f>
        <v/>
      </c>
      <c r="I190" s="13">
        <f>IF($F190="","",MAX(0,$F190-IF($G190="Yes",Settings!$C$4*2,Settings!$C$4)))</f>
        <v/>
      </c>
      <c r="J190" s="14">
        <f>IF($F190="","",IF($F190&gt;IF($G190="Yes",Settings!$C$4*2,Settings!$C$4),"Yes","No"))</f>
        <v/>
      </c>
      <c r="K190" s="12" t="n"/>
    </row>
    <row r="191">
      <c r="A191" s="15" t="n"/>
      <c r="B191" s="16" t="n"/>
      <c r="C191" s="16" t="n"/>
      <c r="D191" s="16" t="n"/>
      <c r="E191" s="16" t="n"/>
      <c r="F191" s="17" t="n"/>
      <c r="G191" s="18" t="n"/>
      <c r="H191" s="17">
        <f>IF($F191="","",MIN($F191,IF($G191="Yes",Settings!$C$4*2,Settings!$C$4)))</f>
        <v/>
      </c>
      <c r="I191" s="17">
        <f>IF($F191="","",MAX(0,$F191-IF($G191="Yes",Settings!$C$4*2,Settings!$C$4)))</f>
        <v/>
      </c>
      <c r="J191" s="18">
        <f>IF($F191="","",IF($F191&gt;IF($G191="Yes",Settings!$C$4*2,Settings!$C$4),"Yes","No"))</f>
        <v/>
      </c>
      <c r="K191" s="16" t="n"/>
    </row>
    <row r="192">
      <c r="A192" s="11" t="n"/>
      <c r="B192" s="12" t="n"/>
      <c r="C192" s="12" t="n"/>
      <c r="D192" s="12" t="n"/>
      <c r="E192" s="12" t="n"/>
      <c r="F192" s="13" t="n"/>
      <c r="G192" s="14" t="n"/>
      <c r="H192" s="13">
        <f>IF($F192="","",MIN($F192,IF($G192="Yes",Settings!$C$4*2,Settings!$C$4)))</f>
        <v/>
      </c>
      <c r="I192" s="13">
        <f>IF($F192="","",MAX(0,$F192-IF($G192="Yes",Settings!$C$4*2,Settings!$C$4)))</f>
        <v/>
      </c>
      <c r="J192" s="14">
        <f>IF($F192="","",IF($F192&gt;IF($G192="Yes",Settings!$C$4*2,Settings!$C$4),"Yes","No"))</f>
        <v/>
      </c>
      <c r="K192" s="12" t="n"/>
    </row>
    <row r="193">
      <c r="A193" s="15" t="n"/>
      <c r="B193" s="16" t="n"/>
      <c r="C193" s="16" t="n"/>
      <c r="D193" s="16" t="n"/>
      <c r="E193" s="16" t="n"/>
      <c r="F193" s="17" t="n"/>
      <c r="G193" s="18" t="n"/>
      <c r="H193" s="17">
        <f>IF($F193="","",MIN($F193,IF($G193="Yes",Settings!$C$4*2,Settings!$C$4)))</f>
        <v/>
      </c>
      <c r="I193" s="17">
        <f>IF($F193="","",MAX(0,$F193-IF($G193="Yes",Settings!$C$4*2,Settings!$C$4)))</f>
        <v/>
      </c>
      <c r="J193" s="18">
        <f>IF($F193="","",IF($F193&gt;IF($G193="Yes",Settings!$C$4*2,Settings!$C$4),"Yes","No"))</f>
        <v/>
      </c>
      <c r="K193" s="16" t="n"/>
    </row>
    <row r="194">
      <c r="A194" s="11" t="n"/>
      <c r="B194" s="12" t="n"/>
      <c r="C194" s="12" t="n"/>
      <c r="D194" s="12" t="n"/>
      <c r="E194" s="12" t="n"/>
      <c r="F194" s="13" t="n"/>
      <c r="G194" s="14" t="n"/>
      <c r="H194" s="13">
        <f>IF($F194="","",MIN($F194,IF($G194="Yes",Settings!$C$4*2,Settings!$C$4)))</f>
        <v/>
      </c>
      <c r="I194" s="13">
        <f>IF($F194="","",MAX(0,$F194-IF($G194="Yes",Settings!$C$4*2,Settings!$C$4)))</f>
        <v/>
      </c>
      <c r="J194" s="14">
        <f>IF($F194="","",IF($F194&gt;IF($G194="Yes",Settings!$C$4*2,Settings!$C$4),"Yes","No"))</f>
        <v/>
      </c>
      <c r="K194" s="12" t="n"/>
    </row>
    <row r="195">
      <c r="A195" s="15" t="n"/>
      <c r="B195" s="16" t="n"/>
      <c r="C195" s="16" t="n"/>
      <c r="D195" s="16" t="n"/>
      <c r="E195" s="16" t="n"/>
      <c r="F195" s="17" t="n"/>
      <c r="G195" s="18" t="n"/>
      <c r="H195" s="17">
        <f>IF($F195="","",MIN($F195,IF($G195="Yes",Settings!$C$4*2,Settings!$C$4)))</f>
        <v/>
      </c>
      <c r="I195" s="17">
        <f>IF($F195="","",MAX(0,$F195-IF($G195="Yes",Settings!$C$4*2,Settings!$C$4)))</f>
        <v/>
      </c>
      <c r="J195" s="18">
        <f>IF($F195="","",IF($F195&gt;IF($G195="Yes",Settings!$C$4*2,Settings!$C$4),"Yes","No"))</f>
        <v/>
      </c>
      <c r="K195" s="16" t="n"/>
    </row>
    <row r="196">
      <c r="A196" s="11" t="n"/>
      <c r="B196" s="12" t="n"/>
      <c r="C196" s="12" t="n"/>
      <c r="D196" s="12" t="n"/>
      <c r="E196" s="12" t="n"/>
      <c r="F196" s="13" t="n"/>
      <c r="G196" s="14" t="n"/>
      <c r="H196" s="13">
        <f>IF($F196="","",MIN($F196,IF($G196="Yes",Settings!$C$4*2,Settings!$C$4)))</f>
        <v/>
      </c>
      <c r="I196" s="13">
        <f>IF($F196="","",MAX(0,$F196-IF($G196="Yes",Settings!$C$4*2,Settings!$C$4)))</f>
        <v/>
      </c>
      <c r="J196" s="14">
        <f>IF($F196="","",IF($F196&gt;IF($G196="Yes",Settings!$C$4*2,Settings!$C$4),"Yes","No"))</f>
        <v/>
      </c>
      <c r="K196" s="12" t="n"/>
    </row>
    <row r="197">
      <c r="A197" s="15" t="n"/>
      <c r="B197" s="16" t="n"/>
      <c r="C197" s="16" t="n"/>
      <c r="D197" s="16" t="n"/>
      <c r="E197" s="16" t="n"/>
      <c r="F197" s="17" t="n"/>
      <c r="G197" s="18" t="n"/>
      <c r="H197" s="17">
        <f>IF($F197="","",MIN($F197,IF($G197="Yes",Settings!$C$4*2,Settings!$C$4)))</f>
        <v/>
      </c>
      <c r="I197" s="17">
        <f>IF($F197="","",MAX(0,$F197-IF($G197="Yes",Settings!$C$4*2,Settings!$C$4)))</f>
        <v/>
      </c>
      <c r="J197" s="18">
        <f>IF($F197="","",IF($F197&gt;IF($G197="Yes",Settings!$C$4*2,Settings!$C$4),"Yes","No"))</f>
        <v/>
      </c>
      <c r="K197" s="16" t="n"/>
    </row>
    <row r="198">
      <c r="A198" s="11" t="n"/>
      <c r="B198" s="12" t="n"/>
      <c r="C198" s="12" t="n"/>
      <c r="D198" s="12" t="n"/>
      <c r="E198" s="12" t="n"/>
      <c r="F198" s="13" t="n"/>
      <c r="G198" s="14" t="n"/>
      <c r="H198" s="13">
        <f>IF($F198="","",MIN($F198,IF($G198="Yes",Settings!$C$4*2,Settings!$C$4)))</f>
        <v/>
      </c>
      <c r="I198" s="13">
        <f>IF($F198="","",MAX(0,$F198-IF($G198="Yes",Settings!$C$4*2,Settings!$C$4)))</f>
        <v/>
      </c>
      <c r="J198" s="14">
        <f>IF($F198="","",IF($F198&gt;IF($G198="Yes",Settings!$C$4*2,Settings!$C$4),"Yes","No"))</f>
        <v/>
      </c>
      <c r="K198" s="12" t="n"/>
    </row>
    <row r="199">
      <c r="A199" s="15" t="n"/>
      <c r="B199" s="16" t="n"/>
      <c r="C199" s="16" t="n"/>
      <c r="D199" s="16" t="n"/>
      <c r="E199" s="16" t="n"/>
      <c r="F199" s="17" t="n"/>
      <c r="G199" s="18" t="n"/>
      <c r="H199" s="17">
        <f>IF($F199="","",MIN($F199,IF($G199="Yes",Settings!$C$4*2,Settings!$C$4)))</f>
        <v/>
      </c>
      <c r="I199" s="17">
        <f>IF($F199="","",MAX(0,$F199-IF($G199="Yes",Settings!$C$4*2,Settings!$C$4)))</f>
        <v/>
      </c>
      <c r="J199" s="18">
        <f>IF($F199="","",IF($F199&gt;IF($G199="Yes",Settings!$C$4*2,Settings!$C$4),"Yes","No"))</f>
        <v/>
      </c>
      <c r="K199" s="16" t="n"/>
    </row>
    <row r="200">
      <c r="A200" s="11" t="n"/>
      <c r="B200" s="12" t="n"/>
      <c r="C200" s="12" t="n"/>
      <c r="D200" s="12" t="n"/>
      <c r="E200" s="12" t="n"/>
      <c r="F200" s="13" t="n"/>
      <c r="G200" s="14" t="n"/>
      <c r="H200" s="13">
        <f>IF($F200="","",MIN($F200,IF($G200="Yes",Settings!$C$4*2,Settings!$C$4)))</f>
        <v/>
      </c>
      <c r="I200" s="13">
        <f>IF($F200="","",MAX(0,$F200-IF($G200="Yes",Settings!$C$4*2,Settings!$C$4)))</f>
        <v/>
      </c>
      <c r="J200" s="14">
        <f>IF($F200="","",IF($F200&gt;IF($G200="Yes",Settings!$C$4*2,Settings!$C$4),"Yes","No"))</f>
        <v/>
      </c>
      <c r="K200" s="12" t="n"/>
    </row>
    <row r="201">
      <c r="A201" s="15" t="n"/>
      <c r="B201" s="16" t="n"/>
      <c r="C201" s="16" t="n"/>
      <c r="D201" s="16" t="n"/>
      <c r="E201" s="16" t="n"/>
      <c r="F201" s="17" t="n"/>
      <c r="G201" s="18" t="n"/>
      <c r="H201" s="17">
        <f>IF($F201="","",MIN($F201,IF($G201="Yes",Settings!$C$4*2,Settings!$C$4)))</f>
        <v/>
      </c>
      <c r="I201" s="17">
        <f>IF($F201="","",MAX(0,$F201-IF($G201="Yes",Settings!$C$4*2,Settings!$C$4)))</f>
        <v/>
      </c>
      <c r="J201" s="18">
        <f>IF($F201="","",IF($F201&gt;IF($G201="Yes",Settings!$C$4*2,Settings!$C$4),"Yes","No"))</f>
        <v/>
      </c>
      <c r="K201" s="16" t="n"/>
    </row>
  </sheetData>
  <dataValidations count="2">
    <dataValidation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showDropDown="0" showInputMessage="0" showErrorMessage="0" allowBlank="1" type="list">
      <formula1>"Cash,Check/Transfer,529 contribution,Tuition (direct),Medical (direct),Loan forgiveness,Securities,Other"</formula1>
    </dataValidation>
    <dataValidation sqref="G2 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G129 G130 G131 G132 G133 G134 G135 G136 G137 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 G201 J2 J3 J4 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J93 J94 J95 J96 J97 J98 J99 J100 J101 J102 J103 J104 J105 J106 J107 J108 J109 J110 J111 J112 J113 J114 J115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74 J175 J176 J177 J178 J179 J180 J181 J182 J183 J184 J185 J186 J187 J188 J189 J190 J191 J192 J193 J194 J195 J196 J197 J198 J199 J200 J201" showDropDown="0" showInputMessage="0" showErrorMessage="0" allowBlank="1" type="list">
      <formula1>"Yes,No"</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B2:E21"/>
  <sheetViews>
    <sheetView showGridLines="0" workbookViewId="0">
      <selection activeCell="A1" sqref="A1"/>
    </sheetView>
  </sheetViews>
  <sheetFormatPr baseColWidth="8" defaultRowHeight="15"/>
  <cols>
    <col width="2" customWidth="1" min="1" max="1"/>
    <col width="26" customWidth="1" min="2" max="2"/>
    <col width="18" customWidth="1" min="3" max="3"/>
    <col width="18" customWidth="1" min="4" max="4"/>
    <col width="18" customWidth="1" min="5" max="5"/>
    <col width="18" customWidth="1" min="6" max="6"/>
  </cols>
  <sheetData>
    <row r="2">
      <c r="B2" s="6" t="inlineStr">
        <is>
          <t>Summary</t>
        </is>
      </c>
    </row>
    <row r="4">
      <c r="B4" s="19" t="inlineStr">
        <is>
          <t>This year at a glance</t>
        </is>
      </c>
    </row>
    <row r="5">
      <c r="B5" s="7" t="inlineStr">
        <is>
          <t>Total gifts recorded</t>
        </is>
      </c>
      <c r="C5" s="8">
        <f>SUM('Gift Ledger'!F2:F201)</f>
        <v/>
      </c>
    </row>
    <row r="6">
      <c r="B6" s="7" t="inlineStr">
        <is>
          <t>Covered by annual exclusion</t>
        </is>
      </c>
      <c r="C6" s="8">
        <f>SUM('Gift Ledger'!H2:H201)</f>
        <v/>
      </c>
    </row>
    <row r="7">
      <c r="B7" s="7" t="inlineStr">
        <is>
          <t>Used against lifetime exemption</t>
        </is>
      </c>
      <c r="C7" s="8">
        <f>SUM('Gift Ledger'!I2:I201)</f>
        <v/>
      </c>
    </row>
    <row r="8">
      <c r="B8" s="7" t="inlineStr">
        <is>
          <t>Lifetime exemption remaining</t>
        </is>
      </c>
      <c r="C8" s="8">
        <f>Settings!$C$5-SUM('Gift Ledger'!I2:I201)</f>
        <v/>
      </c>
    </row>
    <row r="9">
      <c r="B9" s="7" t="inlineStr">
        <is>
          <t>Gifts needing a Form 709</t>
        </is>
      </c>
      <c r="C9" s="20">
        <f>COUNTIF('Gift Ledger'!J2:J201,"Yes")</f>
        <v/>
      </c>
    </row>
    <row r="12">
      <c r="B12" s="19" t="inlineStr">
        <is>
          <t>By recipient (enter names to total)</t>
        </is>
      </c>
    </row>
    <row r="13">
      <c r="B13" s="10" t="inlineStr">
        <is>
          <t>Recipient</t>
        </is>
      </c>
      <c r="C13" s="10" t="inlineStr">
        <is>
          <t>Total gifted</t>
        </is>
      </c>
      <c r="D13" s="10" t="inlineStr">
        <is>
          <t>Vs. lifetime</t>
        </is>
      </c>
      <c r="E13" s="10" t="inlineStr">
        <is>
          <t>709 count</t>
        </is>
      </c>
    </row>
    <row r="14">
      <c r="B14" s="12" t="n"/>
      <c r="C14" s="13">
        <f>IF($B14="","",SUMIF('Gift Ledger'!$C$2:$C$201,$B14,'Gift Ledger'!$F$2:$F$201))</f>
        <v/>
      </c>
      <c r="D14" s="13">
        <f>IF($B14="","",SUMIF('Gift Ledger'!$C$2:$C$201,$B14,'Gift Ledger'!$I$2:$I$201))</f>
        <v/>
      </c>
      <c r="E14" s="14">
        <f>IF($B14="","",COUNTIFS('Gift Ledger'!$C$2:$C$201,$B14,'Gift Ledger'!$J$2:$J$201,"Yes"))</f>
        <v/>
      </c>
    </row>
    <row r="15">
      <c r="B15" s="16" t="n"/>
      <c r="C15" s="17">
        <f>IF($B15="","",SUMIF('Gift Ledger'!$C$2:$C$201,$B15,'Gift Ledger'!$F$2:$F$201))</f>
        <v/>
      </c>
      <c r="D15" s="17">
        <f>IF($B15="","",SUMIF('Gift Ledger'!$C$2:$C$201,$B15,'Gift Ledger'!$I$2:$I$201))</f>
        <v/>
      </c>
      <c r="E15" s="18">
        <f>IF($B15="","",COUNTIFS('Gift Ledger'!$C$2:$C$201,$B15,'Gift Ledger'!$J$2:$J$201,"Yes"))</f>
        <v/>
      </c>
    </row>
    <row r="16">
      <c r="B16" s="12" t="n"/>
      <c r="C16" s="13">
        <f>IF($B16="","",SUMIF('Gift Ledger'!$C$2:$C$201,$B16,'Gift Ledger'!$F$2:$F$201))</f>
        <v/>
      </c>
      <c r="D16" s="13">
        <f>IF($B16="","",SUMIF('Gift Ledger'!$C$2:$C$201,$B16,'Gift Ledger'!$I$2:$I$201))</f>
        <v/>
      </c>
      <c r="E16" s="14">
        <f>IF($B16="","",COUNTIFS('Gift Ledger'!$C$2:$C$201,$B16,'Gift Ledger'!$J$2:$J$201,"Yes"))</f>
        <v/>
      </c>
    </row>
    <row r="17">
      <c r="B17" s="16" t="n"/>
      <c r="C17" s="17">
        <f>IF($B17="","",SUMIF('Gift Ledger'!$C$2:$C$201,$B17,'Gift Ledger'!$F$2:$F$201))</f>
        <v/>
      </c>
      <c r="D17" s="17">
        <f>IF($B17="","",SUMIF('Gift Ledger'!$C$2:$C$201,$B17,'Gift Ledger'!$I$2:$I$201))</f>
        <v/>
      </c>
      <c r="E17" s="18">
        <f>IF($B17="","",COUNTIFS('Gift Ledger'!$C$2:$C$201,$B17,'Gift Ledger'!$J$2:$J$201,"Yes"))</f>
        <v/>
      </c>
    </row>
    <row r="18">
      <c r="B18" s="12" t="n"/>
      <c r="C18" s="13">
        <f>IF($B18="","",SUMIF('Gift Ledger'!$C$2:$C$201,$B18,'Gift Ledger'!$F$2:$F$201))</f>
        <v/>
      </c>
      <c r="D18" s="13">
        <f>IF($B18="","",SUMIF('Gift Ledger'!$C$2:$C$201,$B18,'Gift Ledger'!$I$2:$I$201))</f>
        <v/>
      </c>
      <c r="E18" s="14">
        <f>IF($B18="","",COUNTIFS('Gift Ledger'!$C$2:$C$201,$B18,'Gift Ledger'!$J$2:$J$201,"Yes"))</f>
        <v/>
      </c>
    </row>
    <row r="19">
      <c r="B19" s="16" t="n"/>
      <c r="C19" s="17">
        <f>IF($B19="","",SUMIF('Gift Ledger'!$C$2:$C$201,$B19,'Gift Ledger'!$F$2:$F$201))</f>
        <v/>
      </c>
      <c r="D19" s="17">
        <f>IF($B19="","",SUMIF('Gift Ledger'!$C$2:$C$201,$B19,'Gift Ledger'!$I$2:$I$201))</f>
        <v/>
      </c>
      <c r="E19" s="18">
        <f>IF($B19="","",COUNTIFS('Gift Ledger'!$C$2:$C$201,$B19,'Gift Ledger'!$J$2:$J$201,"Yes"))</f>
        <v/>
      </c>
    </row>
    <row r="20">
      <c r="B20" s="12" t="n"/>
      <c r="C20" s="13">
        <f>IF($B20="","",SUMIF('Gift Ledger'!$C$2:$C$201,$B20,'Gift Ledger'!$F$2:$F$201))</f>
        <v/>
      </c>
      <c r="D20" s="13">
        <f>IF($B20="","",SUMIF('Gift Ledger'!$C$2:$C$201,$B20,'Gift Ledger'!$I$2:$I$201))</f>
        <v/>
      </c>
      <c r="E20" s="14">
        <f>IF($B20="","",COUNTIFS('Gift Ledger'!$C$2:$C$201,$B20,'Gift Ledger'!$J$2:$J$201,"Yes"))</f>
        <v/>
      </c>
    </row>
    <row r="21">
      <c r="B21" s="16" t="n"/>
      <c r="C21" s="17">
        <f>IF($B21="","",SUMIF('Gift Ledger'!$C$2:$C$201,$B21,'Gift Ledger'!$F$2:$F$201))</f>
        <v/>
      </c>
      <c r="D21" s="17">
        <f>IF($B21="","",SUMIF('Gift Ledger'!$C$2:$C$201,$B21,'Gift Ledger'!$I$2:$I$201))</f>
        <v/>
      </c>
      <c r="E21" s="18">
        <f>IF($B21="","",COUNTIFS('Gift Ledger'!$C$2:$C$201,$B21,'Gift Ledger'!$J$2:$J$201,"Yes"))</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2026-06-04T04:24:42Z</dcterms:created>
  <dcterms:modified xmlns:dcterms="http://purl.org/dc/terms/" xmlns:xsi="http://www.w3.org/2001/XMLSchema-instance" xsi:type="dcterms:W3CDTF">2026-06-04T04:24:42Z</dcterms:modified>
</cp:coreProperties>
</file>